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30" windowWidth="4980" windowHeight="4935" tabRatio="602" activeTab="0"/>
  </bookViews>
  <sheets>
    <sheet name="Contents" sheetId="1" r:id="rId1"/>
    <sheet name="Fall98" sheetId="2" r:id="rId2"/>
    <sheet name="Spring99" sheetId="3" r:id="rId3"/>
    <sheet name="FY99" sheetId="4" r:id="rId4"/>
    <sheet name="FY98" sheetId="5" r:id="rId5"/>
    <sheet name="FY 98 &amp; 99" sheetId="6" r:id="rId6"/>
    <sheet name="AVG 98 &amp; 99" sheetId="7" r:id="rId7"/>
    <sheet name="SUMM I 97" sheetId="8" r:id="rId8"/>
    <sheet name="SUMM II 97" sheetId="9" r:id="rId9"/>
    <sheet name="SUMM I 98" sheetId="10" r:id="rId10"/>
    <sheet name="SUMM II 98" sheetId="11" r:id="rId11"/>
    <sheet name="SUMM 97 &amp; 98" sheetId="12" r:id="rId12"/>
    <sheet name="AVG SUMM 97 &amp; 98" sheetId="13" r:id="rId13"/>
  </sheets>
  <definedNames/>
  <calcPr fullCalcOnLoad="1"/>
</workbook>
</file>

<file path=xl/sharedStrings.xml><?xml version="1.0" encoding="utf-8"?>
<sst xmlns="http://schemas.openxmlformats.org/spreadsheetml/2006/main" count="2531" uniqueCount="284">
  <si>
    <t>Tuition Assessed and Waived for all Students By College</t>
  </si>
  <si>
    <t>Division of Management Information PN 97106</t>
  </si>
  <si>
    <t>Undergraduate</t>
  </si>
  <si>
    <t>Professional</t>
  </si>
  <si>
    <t>Graduate</t>
  </si>
  <si>
    <t>Program</t>
  </si>
  <si>
    <t>Waivers</t>
  </si>
  <si>
    <t>Net Cost</t>
  </si>
  <si>
    <t>Regular</t>
  </si>
  <si>
    <t>Differ-</t>
  </si>
  <si>
    <t>From</t>
  </si>
  <si>
    <t xml:space="preserve">From </t>
  </si>
  <si>
    <t>Recovery</t>
  </si>
  <si>
    <t>College</t>
  </si>
  <si>
    <t>Tuition</t>
  </si>
  <si>
    <t>entials</t>
  </si>
  <si>
    <t>Campus</t>
  </si>
  <si>
    <t>15</t>
  </si>
  <si>
    <t>AGR, CONSUMER, &amp; ENV</t>
  </si>
  <si>
    <t>17</t>
  </si>
  <si>
    <t>COMMERCE &amp; BUSINESS</t>
  </si>
  <si>
    <t>20</t>
  </si>
  <si>
    <t>EDUCATION</t>
  </si>
  <si>
    <t>22</t>
  </si>
  <si>
    <t>ENGINEERING</t>
  </si>
  <si>
    <t>24</t>
  </si>
  <si>
    <t>FINE &amp; APPLIED ARTS</t>
  </si>
  <si>
    <t>28</t>
  </si>
  <si>
    <t>COLLEGE OF COMMUNICA</t>
  </si>
  <si>
    <t>30</t>
  </si>
  <si>
    <t>LAW</t>
  </si>
  <si>
    <t>32</t>
  </si>
  <si>
    <t>LIBERAL ARTS &amp; SCIEN</t>
  </si>
  <si>
    <t>36</t>
  </si>
  <si>
    <t>APPLIED LIFE STUDIES</t>
  </si>
  <si>
    <t>44</t>
  </si>
  <si>
    <t>VETERINARY MEDICINE</t>
  </si>
  <si>
    <t>52</t>
  </si>
  <si>
    <t>INSTITUTE OF AVIATIO</t>
  </si>
  <si>
    <t>60</t>
  </si>
  <si>
    <t>LABOR &amp; INDUSTRIAL R</t>
  </si>
  <si>
    <t>68</t>
  </si>
  <si>
    <t>SCHOOL OF SOCIAL WOR</t>
  </si>
  <si>
    <t>74</t>
  </si>
  <si>
    <t>LIBRARY &amp; INFORMATIO</t>
  </si>
  <si>
    <t>ALL</t>
  </si>
  <si>
    <t>Tuition Assessed and Waived for all Students by Department</t>
  </si>
  <si>
    <t>Department</t>
  </si>
  <si>
    <t>1501</t>
  </si>
  <si>
    <t>1505</t>
  </si>
  <si>
    <t>AGR &amp; CONSUMER ECONO</t>
  </si>
  <si>
    <t>1510</t>
  </si>
  <si>
    <t>AGRICULTURAL ENGINEE</t>
  </si>
  <si>
    <t>1515</t>
  </si>
  <si>
    <t>CROP SCIENCES</t>
  </si>
  <si>
    <t>1535</t>
  </si>
  <si>
    <t>ANIMAL SCIENCES</t>
  </si>
  <si>
    <t>1545</t>
  </si>
  <si>
    <t>HUMAN &amp; COMMUNITY DE</t>
  </si>
  <si>
    <t>1550</t>
  </si>
  <si>
    <t>FOOD SCIENCE &amp; HUMAN</t>
  </si>
  <si>
    <t>1565</t>
  </si>
  <si>
    <t>NATURAL RES &amp; ENV SC</t>
  </si>
  <si>
    <t>1567</t>
  </si>
  <si>
    <t>NUTRITIONAL SCIENCES</t>
  </si>
  <si>
    <t>1701</t>
  </si>
  <si>
    <t>1705</t>
  </si>
  <si>
    <t>ACCOUNTANCY</t>
  </si>
  <si>
    <t>1706</t>
  </si>
  <si>
    <t>MBA PROGRAM ADMINIST</t>
  </si>
  <si>
    <t>1710</t>
  </si>
  <si>
    <t>EXECUTIVE MBA PROGRA</t>
  </si>
  <si>
    <t>1720</t>
  </si>
  <si>
    <t>ECONOMICS</t>
  </si>
  <si>
    <t>1722</t>
  </si>
  <si>
    <t>FINANCE</t>
  </si>
  <si>
    <t>1733</t>
  </si>
  <si>
    <t>BUSINESS ADMINISTRAT</t>
  </si>
  <si>
    <t>2001</t>
  </si>
  <si>
    <t>EDUCATION ADMINISTRA</t>
  </si>
  <si>
    <t>2004</t>
  </si>
  <si>
    <t>ED ORGANIZATION AND</t>
  </si>
  <si>
    <t>2014</t>
  </si>
  <si>
    <t>EDUCATIONAL PSYCHOLO</t>
  </si>
  <si>
    <t>2020</t>
  </si>
  <si>
    <t>CURRICULUM AND INSTR</t>
  </si>
  <si>
    <t>2024</t>
  </si>
  <si>
    <t>EDUCATIONAL POLICY S</t>
  </si>
  <si>
    <t>2035</t>
  </si>
  <si>
    <t>SPECIAL EDUCATION</t>
  </si>
  <si>
    <t>2040</t>
  </si>
  <si>
    <t>HUMAN RESOURCE EDUCA</t>
  </si>
  <si>
    <t>2201</t>
  </si>
  <si>
    <t>ENGINEERING ADMINIST</t>
  </si>
  <si>
    <t>2205</t>
  </si>
  <si>
    <t>AERONAUT &amp; ASTRONAUT</t>
  </si>
  <si>
    <t>2217</t>
  </si>
  <si>
    <t>COMPUTER SCIENCE</t>
  </si>
  <si>
    <t>2220</t>
  </si>
  <si>
    <t>CIVIL &amp; ENVIRONMENTA</t>
  </si>
  <si>
    <t>2225</t>
  </si>
  <si>
    <t>ELECTRICAL &amp; COMPUTE</t>
  </si>
  <si>
    <t>2230</t>
  </si>
  <si>
    <t>GENERAL ENGINEERING</t>
  </si>
  <si>
    <t>2238</t>
  </si>
  <si>
    <t>MATERIALS SCIENCE &amp;</t>
  </si>
  <si>
    <t>2240</t>
  </si>
  <si>
    <t>MECHANICAL &amp; INDUSTR</t>
  </si>
  <si>
    <t>2253</t>
  </si>
  <si>
    <t>NUCLEAR ENGINEERING</t>
  </si>
  <si>
    <t>2255</t>
  </si>
  <si>
    <t>PHYSICS</t>
  </si>
  <si>
    <t>2260</t>
  </si>
  <si>
    <t>THEORETICAL &amp; APPLIE</t>
  </si>
  <si>
    <t>2401</t>
  </si>
  <si>
    <t>2405</t>
  </si>
  <si>
    <t>ARCHITECTURE</t>
  </si>
  <si>
    <t>2410</t>
  </si>
  <si>
    <t>ART &amp; DESIGN</t>
  </si>
  <si>
    <t>2418</t>
  </si>
  <si>
    <t>DANCE</t>
  </si>
  <si>
    <t>2420</t>
  </si>
  <si>
    <t>LANDSCAPE ARCHITECTU</t>
  </si>
  <si>
    <t>2425</t>
  </si>
  <si>
    <t>MUSIC</t>
  </si>
  <si>
    <t>2430</t>
  </si>
  <si>
    <t>THEATRE</t>
  </si>
  <si>
    <t>2448</t>
  </si>
  <si>
    <t>URBAN &amp; REGIONAL PLA</t>
  </si>
  <si>
    <t>2803</t>
  </si>
  <si>
    <t>ADVERTISING</t>
  </si>
  <si>
    <t>2810</t>
  </si>
  <si>
    <t>JOURNALISM</t>
  </si>
  <si>
    <t>2820</t>
  </si>
  <si>
    <t>INST OF COMMUNICATIO</t>
  </si>
  <si>
    <t>3010</t>
  </si>
  <si>
    <t>3201</t>
  </si>
  <si>
    <t>LAS ADMINISTRATION</t>
  </si>
  <si>
    <t>3204</t>
  </si>
  <si>
    <t>CELL &amp; STRUCTURAL BI</t>
  </si>
  <si>
    <t>3205</t>
  </si>
  <si>
    <t>CENTER FOR AFRICAN S</t>
  </si>
  <si>
    <t>3207</t>
  </si>
  <si>
    <t>ANTHROPOLOGY</t>
  </si>
  <si>
    <t>3208</t>
  </si>
  <si>
    <t>E. ASIAN LANGUAGES &amp;</t>
  </si>
  <si>
    <t>3210</t>
  </si>
  <si>
    <t>ASTRONOMY</t>
  </si>
  <si>
    <t>3212</t>
  </si>
  <si>
    <t>ATMOSPHERIC SCIENCES</t>
  </si>
  <si>
    <t>3216</t>
  </si>
  <si>
    <t>PLANT BIOLOGY</t>
  </si>
  <si>
    <t>3222</t>
  </si>
  <si>
    <t>CLASSICS</t>
  </si>
  <si>
    <t>3224</t>
  </si>
  <si>
    <t>COMPARATIVE LITERATU</t>
  </si>
  <si>
    <t>3225</t>
  </si>
  <si>
    <t>ENGLISH</t>
  </si>
  <si>
    <t>3226</t>
  </si>
  <si>
    <t>ENGLISH AS AN INTL L</t>
  </si>
  <si>
    <t>3227</t>
  </si>
  <si>
    <t>ECOLOGY ETHOLOGY &amp; E</t>
  </si>
  <si>
    <t>3228</t>
  </si>
  <si>
    <t>ENTOMOLOGY</t>
  </si>
  <si>
    <t>3231</t>
  </si>
  <si>
    <t>FRENCH</t>
  </si>
  <si>
    <t>3243</t>
  </si>
  <si>
    <t>GEOGRAPHY</t>
  </si>
  <si>
    <t>3246</t>
  </si>
  <si>
    <t>GEOLOGY</t>
  </si>
  <si>
    <t>3248</t>
  </si>
  <si>
    <t>LATIN AMERICAN &amp; CAR</t>
  </si>
  <si>
    <t>3249</t>
  </si>
  <si>
    <t>GERMANIC LANGUAGES &amp;</t>
  </si>
  <si>
    <t>3250</t>
  </si>
  <si>
    <t>HISTORY</t>
  </si>
  <si>
    <t>3252</t>
  </si>
  <si>
    <t>LINGUISTICS</t>
  </si>
  <si>
    <t>3253</t>
  </si>
  <si>
    <t>SCHOOL OF LIFE SCIEN</t>
  </si>
  <si>
    <t>3254</t>
  </si>
  <si>
    <t>MATHEMATICS</t>
  </si>
  <si>
    <t>3255</t>
  </si>
  <si>
    <t>MICROBIOLOGY</t>
  </si>
  <si>
    <t>3257</t>
  </si>
  <si>
    <t>PHILOSOPHY</t>
  </si>
  <si>
    <t>3260</t>
  </si>
  <si>
    <t>MOLECULAR &amp; INTEGRAT</t>
  </si>
  <si>
    <t>3263</t>
  </si>
  <si>
    <t>POLITICAL SCIENCE</t>
  </si>
  <si>
    <t>3265</t>
  </si>
  <si>
    <t>RUSSIAN &amp; E EUROPEAN</t>
  </si>
  <si>
    <t>3266</t>
  </si>
  <si>
    <t>PSYCHOLOGY</t>
  </si>
  <si>
    <t>3267</t>
  </si>
  <si>
    <t>RELIGIOUS STUDIES</t>
  </si>
  <si>
    <t>3268</t>
  </si>
  <si>
    <t>SLAVIC LANGUAGES &amp; L</t>
  </si>
  <si>
    <t>3269</t>
  </si>
  <si>
    <t>SOCIOLOGY</t>
  </si>
  <si>
    <t>3272</t>
  </si>
  <si>
    <t>SPANISH, ITALIAN &amp; P</t>
  </si>
  <si>
    <t>3274</t>
  </si>
  <si>
    <t>SPEECH COMMUNICATION</t>
  </si>
  <si>
    <t>3283</t>
  </si>
  <si>
    <t>STATISTICS</t>
  </si>
  <si>
    <t>3285</t>
  </si>
  <si>
    <t>BIOCHEMISTRY</t>
  </si>
  <si>
    <t>3286</t>
  </si>
  <si>
    <t>CHEMISTRY</t>
  </si>
  <si>
    <t>3288</t>
  </si>
  <si>
    <t>CHEMICAL ENGINEERING</t>
  </si>
  <si>
    <t>3605</t>
  </si>
  <si>
    <t>COMMMUNITY HEALTH</t>
  </si>
  <si>
    <t>3615</t>
  </si>
  <si>
    <t>KINESIOLOGY</t>
  </si>
  <si>
    <t>3625</t>
  </si>
  <si>
    <t>LEISURE STUDIES</t>
  </si>
  <si>
    <t>3640</t>
  </si>
  <si>
    <t>SPEECH &amp; HEARING SCI</t>
  </si>
  <si>
    <t>4401</t>
  </si>
  <si>
    <t>VET MEDICINE ADMINIS</t>
  </si>
  <si>
    <t>4405</t>
  </si>
  <si>
    <t>VETERINARY BIOSCIENC</t>
  </si>
  <si>
    <t>4420</t>
  </si>
  <si>
    <t>VET CLINICAL MEDICIN</t>
  </si>
  <si>
    <t>4430</t>
  </si>
  <si>
    <t>VET PATHOBIOLOGY</t>
  </si>
  <si>
    <t>5210</t>
  </si>
  <si>
    <t>6010</t>
  </si>
  <si>
    <t>6810</t>
  </si>
  <si>
    <t>7410</t>
  </si>
  <si>
    <t>FY 98</t>
  </si>
  <si>
    <t xml:space="preserve"> </t>
  </si>
  <si>
    <t>VOCATIONAL &amp; TECHNIC</t>
  </si>
  <si>
    <t>CIVIL ENGINEERING</t>
  </si>
  <si>
    <t>TOTAL TUITION</t>
  </si>
  <si>
    <t>Fall &amp; Spring FY98</t>
  </si>
  <si>
    <t>Tuition Assessed and Waived for all Students</t>
  </si>
  <si>
    <t>Summer I, 1997</t>
  </si>
  <si>
    <t>73</t>
  </si>
  <si>
    <t>CONT ED &amp; PUBLIC SER</t>
  </si>
  <si>
    <t>2601</t>
  </si>
  <si>
    <t>GRADUATE ADMIN</t>
  </si>
  <si>
    <t>7305</t>
  </si>
  <si>
    <t>SUMMER SESSION</t>
  </si>
  <si>
    <t>Summer II, 1997</t>
  </si>
  <si>
    <t>Law</t>
  </si>
  <si>
    <t>Original</t>
  </si>
  <si>
    <t>Summer 1, 1998</t>
  </si>
  <si>
    <t>AGR, CONSUMER, &amp; E</t>
  </si>
  <si>
    <t>COMMERCE &amp; BUSINES</t>
  </si>
  <si>
    <t>FINE &amp; APPLIED ART</t>
  </si>
  <si>
    <t>COLLEGE OF COMMUNI</t>
  </si>
  <si>
    <t>LIBERAL ARTS &amp; SCI</t>
  </si>
  <si>
    <t>APPLIED LIFE STUDI</t>
  </si>
  <si>
    <t>INSTITUTE OF AVIAT</t>
  </si>
  <si>
    <t>LABOR &amp; INDUSTRIAL</t>
  </si>
  <si>
    <t>SCHOOL OF SOCIAL W</t>
  </si>
  <si>
    <t>OFFICE OF CONTINUI</t>
  </si>
  <si>
    <t>LIBRARY &amp; INFORMAT</t>
  </si>
  <si>
    <t>SUMMER SESS &amp; SPECIA</t>
  </si>
  <si>
    <t>Summer 2, 1998</t>
  </si>
  <si>
    <t>VETERINARY MEDICIN</t>
  </si>
  <si>
    <t>Fall, 1998</t>
  </si>
  <si>
    <t>Spring, 1999 (as of June 7)</t>
  </si>
  <si>
    <t>VET MEDICINE</t>
  </si>
  <si>
    <t xml:space="preserve">Fall &amp; Spring, 1999 </t>
  </si>
  <si>
    <t>FY98 &amp; 99-FALL &amp; SPRING</t>
  </si>
  <si>
    <t>Summer 97 &amp; 98</t>
  </si>
  <si>
    <t>Summer AVG of 97 &amp; 98</t>
  </si>
  <si>
    <t>Tuition Data for Budget Reform</t>
  </si>
  <si>
    <t>The worksheets:</t>
  </si>
  <si>
    <r>
      <t xml:space="preserve">FALL98 </t>
    </r>
    <r>
      <rPr>
        <sz val="10"/>
        <rFont val="Arial"/>
        <family val="0"/>
      </rPr>
      <t xml:space="preserve"> Tuition collected, listed by the students unit, for the fall term.</t>
    </r>
  </si>
  <si>
    <r>
      <t>Spring99</t>
    </r>
    <r>
      <rPr>
        <sz val="10"/>
        <rFont val="Arial"/>
        <family val="0"/>
      </rPr>
      <t xml:space="preserve">  Tuition collected, listed by the students unit, for the spring term.</t>
    </r>
  </si>
  <si>
    <r>
      <t>FY99</t>
    </r>
    <r>
      <rPr>
        <sz val="10"/>
        <rFont val="Arial"/>
        <family val="0"/>
      </rPr>
      <t xml:space="preserve">  The Fall and Spring terms combined.  College data only.</t>
    </r>
  </si>
  <si>
    <r>
      <t>FY98</t>
    </r>
    <r>
      <rPr>
        <sz val="10"/>
        <rFont val="Arial"/>
        <family val="0"/>
      </rPr>
      <t xml:space="preserve">  The combined Fall and Spring from FY98.  College data only.</t>
    </r>
  </si>
  <si>
    <r>
      <t>FY 98 &amp; 99</t>
    </r>
    <r>
      <rPr>
        <sz val="10"/>
        <rFont val="Arial"/>
        <family val="0"/>
      </rPr>
      <t xml:space="preserve">  The FY98 and FY98 data combined.</t>
    </r>
  </si>
  <si>
    <r>
      <t>AVG 98 &amp; 99</t>
    </r>
    <r>
      <rPr>
        <sz val="10"/>
        <rFont val="Arial"/>
        <family val="0"/>
      </rPr>
      <t xml:space="preserve">  The combined data divided by two.</t>
    </r>
  </si>
  <si>
    <r>
      <t>SUMM I 97, SUMM II 97, SUMM I 98 &amp; SUMM II 98</t>
    </r>
    <r>
      <rPr>
        <sz val="10"/>
        <rFont val="Arial"/>
        <family val="0"/>
      </rPr>
      <t xml:space="preserve">  These four sheets provide summer session tuition collection data for the summer of 1997 and 1998.</t>
    </r>
  </si>
  <si>
    <r>
      <t>SUMM 97 &amp; 98</t>
    </r>
    <r>
      <rPr>
        <sz val="10"/>
        <rFont val="Arial"/>
        <family val="0"/>
      </rPr>
      <t xml:space="preserve">  The summer session tuition data is combined.</t>
    </r>
  </si>
  <si>
    <r>
      <t>AVG SUMM 97 &amp; 98</t>
    </r>
    <r>
      <rPr>
        <sz val="10"/>
        <rFont val="Arial"/>
        <family val="0"/>
      </rPr>
      <t xml:space="preserve">  The combined summer data is divided by 2 to provide the average earned during these summers.</t>
    </r>
  </si>
  <si>
    <t>This file contains 12 worksheets with tuition data used in budget reform.  The data was originally produced by the Division of Management Information.</t>
  </si>
  <si>
    <r>
      <t>Use of this information in Budget Reform</t>
    </r>
    <r>
      <rPr>
        <sz val="10"/>
        <rFont val="Arial"/>
        <family val="0"/>
      </rPr>
      <t xml:space="preserve">  1. After removing differentials and special allocations 50% of projected undergraduate is distributed based on each colleges share of UG tuition collected.  For example, ALS has approximately 4.0% of  UG tuition during the prior two years.  Based on that they will receive 4.0% of the tuition distributed in this manner.  2. UG differential tuition income is distributed using this information.  3. Graduate tuition is distributed based on each colleges share of total graduate income during the prior two years.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</si>
</sst>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37">
    <font>
      <sz val="10"/>
      <name val="Arial"/>
      <family val="0"/>
    </font>
    <font>
      <sz val="8"/>
      <name val="Arial"/>
      <family val="2"/>
    </font>
    <font>
      <b/>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2">
    <xf numFmtId="0" fontId="0" fillId="0" borderId="0" xfId="0" applyAlignment="1">
      <alignment/>
    </xf>
    <xf numFmtId="165" fontId="0" fillId="0" borderId="0" xfId="42" applyNumberFormat="1" applyFont="1" applyAlignment="1">
      <alignment/>
    </xf>
    <xf numFmtId="165" fontId="1" fillId="0" borderId="0" xfId="42" applyNumberFormat="1" applyFont="1" applyAlignment="1">
      <alignment/>
    </xf>
    <xf numFmtId="165" fontId="0" fillId="0" borderId="0" xfId="42" applyNumberFormat="1" applyFont="1" applyAlignment="1">
      <alignment/>
    </xf>
    <xf numFmtId="165" fontId="1" fillId="0" borderId="10" xfId="42" applyNumberFormat="1" applyFont="1" applyBorder="1" applyAlignment="1">
      <alignment/>
    </xf>
    <xf numFmtId="165" fontId="1" fillId="0" borderId="11" xfId="42" applyNumberFormat="1" applyFont="1" applyBorder="1" applyAlignment="1">
      <alignment/>
    </xf>
    <xf numFmtId="165" fontId="1" fillId="0" borderId="12" xfId="42" applyNumberFormat="1" applyFont="1" applyBorder="1" applyAlignment="1">
      <alignment horizontal="centerContinuous"/>
    </xf>
    <xf numFmtId="165" fontId="1" fillId="0" borderId="13" xfId="42" applyNumberFormat="1" applyFont="1" applyBorder="1" applyAlignment="1">
      <alignment horizontal="centerContinuous"/>
    </xf>
    <xf numFmtId="165" fontId="1" fillId="0" borderId="14" xfId="42" applyNumberFormat="1" applyFont="1" applyBorder="1" applyAlignment="1">
      <alignment horizontal="centerContinuous"/>
    </xf>
    <xf numFmtId="165" fontId="1" fillId="0" borderId="15" xfId="42" applyNumberFormat="1" applyFont="1" applyBorder="1" applyAlignment="1">
      <alignment/>
    </xf>
    <xf numFmtId="165" fontId="1" fillId="0" borderId="16" xfId="42" applyNumberFormat="1" applyFont="1" applyBorder="1" applyAlignment="1">
      <alignment/>
    </xf>
    <xf numFmtId="165" fontId="1" fillId="0" borderId="0" xfId="42" applyNumberFormat="1" applyFont="1" applyBorder="1" applyAlignment="1">
      <alignment/>
    </xf>
    <xf numFmtId="165" fontId="1" fillId="0" borderId="17" xfId="42" applyNumberFormat="1" applyFont="1" applyBorder="1" applyAlignment="1">
      <alignment/>
    </xf>
    <xf numFmtId="165" fontId="1" fillId="0" borderId="18" xfId="42" applyNumberFormat="1" applyFont="1" applyBorder="1" applyAlignment="1">
      <alignment/>
    </xf>
    <xf numFmtId="165" fontId="1" fillId="0" borderId="19" xfId="42" applyNumberFormat="1" applyFont="1" applyBorder="1" applyAlignment="1">
      <alignment/>
    </xf>
    <xf numFmtId="165" fontId="1" fillId="0" borderId="20" xfId="42" applyNumberFormat="1" applyFont="1" applyBorder="1" applyAlignment="1">
      <alignment/>
    </xf>
    <xf numFmtId="165" fontId="2" fillId="0" borderId="0" xfId="42" applyNumberFormat="1" applyFont="1" applyAlignment="1">
      <alignment horizontal="centerContinuous"/>
    </xf>
    <xf numFmtId="165" fontId="0" fillId="0" borderId="0" xfId="42" applyNumberFormat="1" applyAlignment="1">
      <alignment horizontal="centerContinuous"/>
    </xf>
    <xf numFmtId="165" fontId="1" fillId="0" borderId="21" xfId="42" applyNumberFormat="1" applyFont="1" applyBorder="1" applyAlignment="1">
      <alignment horizontal="centerContinuous"/>
    </xf>
    <xf numFmtId="165" fontId="1" fillId="0" borderId="22" xfId="42" applyNumberFormat="1" applyFont="1" applyBorder="1" applyAlignment="1">
      <alignment horizontal="centerContinuous"/>
    </xf>
    <xf numFmtId="165" fontId="1" fillId="0" borderId="23" xfId="42" applyNumberFormat="1" applyFont="1" applyBorder="1" applyAlignment="1">
      <alignment horizontal="centerContinuous"/>
    </xf>
    <xf numFmtId="165" fontId="0" fillId="0" borderId="0" xfId="42" applyNumberFormat="1" applyAlignment="1">
      <alignment/>
    </xf>
    <xf numFmtId="165" fontId="0" fillId="0" borderId="0" xfId="0" applyNumberFormat="1" applyAlignment="1">
      <alignment/>
    </xf>
    <xf numFmtId="166" fontId="0" fillId="0" borderId="0" xfId="57" applyNumberFormat="1" applyAlignment="1">
      <alignment/>
    </xf>
    <xf numFmtId="165" fontId="0" fillId="0" borderId="15" xfId="42" applyNumberFormat="1" applyBorder="1" applyAlignment="1">
      <alignment/>
    </xf>
    <xf numFmtId="165" fontId="0" fillId="0" borderId="0" xfId="42" applyNumberFormat="1" applyBorder="1" applyAlignment="1">
      <alignment/>
    </xf>
    <xf numFmtId="165" fontId="0" fillId="0" borderId="16" xfId="42" applyNumberFormat="1" applyBorder="1" applyAlignment="1">
      <alignment/>
    </xf>
    <xf numFmtId="165" fontId="0" fillId="0" borderId="17" xfId="42" applyNumberFormat="1" applyBorder="1" applyAlignment="1">
      <alignment/>
    </xf>
    <xf numFmtId="165" fontId="0" fillId="0" borderId="19" xfId="42" applyNumberFormat="1" applyBorder="1" applyAlignment="1">
      <alignment/>
    </xf>
    <xf numFmtId="165" fontId="0" fillId="0" borderId="18" xfId="42" applyNumberFormat="1" applyBorder="1" applyAlignment="1">
      <alignment/>
    </xf>
    <xf numFmtId="165" fontId="1" fillId="0" borderId="0" xfId="42" applyNumberFormat="1" applyFont="1" applyAlignment="1">
      <alignment horizontal="left"/>
    </xf>
    <xf numFmtId="165" fontId="1" fillId="0" borderId="0" xfId="42" applyNumberFormat="1" applyFont="1" applyAlignment="1" quotePrefix="1">
      <alignment/>
    </xf>
    <xf numFmtId="0" fontId="1" fillId="0" borderId="0" xfId="0" applyFont="1" applyAlignment="1">
      <alignment/>
    </xf>
    <xf numFmtId="49" fontId="1" fillId="0" borderId="0" xfId="0" applyNumberFormat="1" applyFont="1" applyAlignment="1">
      <alignment/>
    </xf>
    <xf numFmtId="0" fontId="0" fillId="0" borderId="0" xfId="0" applyBorder="1" applyAlignment="1">
      <alignment/>
    </xf>
    <xf numFmtId="165" fontId="0" fillId="0" borderId="0" xfId="0" applyNumberFormat="1" applyBorder="1" applyAlignment="1">
      <alignment/>
    </xf>
    <xf numFmtId="165" fontId="0" fillId="0" borderId="0" xfId="42" applyNumberFormat="1" applyFont="1" applyBorder="1" applyAlignment="1">
      <alignment/>
    </xf>
    <xf numFmtId="165" fontId="0" fillId="0" borderId="10" xfId="42" applyNumberFormat="1" applyBorder="1"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wrapText="1"/>
    </xf>
    <xf numFmtId="0" fontId="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7"/>
  <sheetViews>
    <sheetView tabSelected="1" zoomScalePageLayoutView="0" workbookViewId="0" topLeftCell="A1">
      <selection activeCell="A1" sqref="A1"/>
    </sheetView>
  </sheetViews>
  <sheetFormatPr defaultColWidth="9.140625" defaultRowHeight="12.75"/>
  <cols>
    <col min="1" max="1" width="78.8515625" style="0" customWidth="1"/>
  </cols>
  <sheetData>
    <row r="1" ht="12.75">
      <c r="A1" s="39" t="s">
        <v>271</v>
      </c>
    </row>
    <row r="4" ht="25.5">
      <c r="A4" s="40" t="s">
        <v>282</v>
      </c>
    </row>
    <row r="6" ht="12.75">
      <c r="A6" t="s">
        <v>272</v>
      </c>
    </row>
    <row r="8" ht="12.75">
      <c r="A8" s="38" t="s">
        <v>273</v>
      </c>
    </row>
    <row r="10" ht="12.75">
      <c r="A10" s="38" t="s">
        <v>274</v>
      </c>
    </row>
    <row r="12" ht="12.75">
      <c r="A12" s="38" t="s">
        <v>275</v>
      </c>
    </row>
    <row r="14" ht="12.75">
      <c r="A14" s="38" t="s">
        <v>276</v>
      </c>
    </row>
    <row r="16" ht="12.75">
      <c r="A16" s="38" t="s">
        <v>277</v>
      </c>
    </row>
    <row r="18" ht="12.75">
      <c r="A18" s="38" t="s">
        <v>278</v>
      </c>
    </row>
    <row r="20" ht="25.5">
      <c r="A20" s="41" t="s">
        <v>279</v>
      </c>
    </row>
    <row r="22" ht="12.75">
      <c r="A22" s="38" t="s">
        <v>280</v>
      </c>
    </row>
    <row r="24" ht="12.75">
      <c r="A24" s="38" t="s">
        <v>281</v>
      </c>
    </row>
    <row r="27" ht="89.25">
      <c r="A27" s="41" t="s">
        <v>283</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21"/>
  <sheetViews>
    <sheetView zoomScalePageLayoutView="0" workbookViewId="0" topLeftCell="A1">
      <selection activeCell="A1" sqref="A1"/>
    </sheetView>
  </sheetViews>
  <sheetFormatPr defaultColWidth="8.8515625" defaultRowHeight="12.75"/>
  <cols>
    <col min="1" max="1" width="5.00390625" style="36" customWidth="1"/>
    <col min="2" max="2" width="20.28125" style="36" bestFit="1" customWidth="1"/>
    <col min="3" max="14" width="8.8515625" style="36" customWidth="1"/>
    <col min="15" max="16384" width="8.8515625" style="3" customWidth="1"/>
  </cols>
  <sheetData>
    <row r="1" spans="1:13" ht="12.75">
      <c r="A1" s="1" t="s">
        <v>0</v>
      </c>
      <c r="B1" s="1"/>
      <c r="C1" s="1"/>
      <c r="D1" s="1"/>
      <c r="E1" s="1"/>
      <c r="F1" s="2"/>
      <c r="G1" s="2"/>
      <c r="H1" s="2"/>
      <c r="I1" s="2"/>
      <c r="J1" s="2"/>
      <c r="K1" s="2"/>
      <c r="L1" s="2"/>
      <c r="M1" s="2"/>
    </row>
    <row r="2" spans="1:13" ht="12.75">
      <c r="A2" s="1" t="s">
        <v>1</v>
      </c>
      <c r="B2" s="1"/>
      <c r="C2" s="1"/>
      <c r="D2" s="1"/>
      <c r="E2" s="1"/>
      <c r="F2" s="2"/>
      <c r="G2" s="2"/>
      <c r="H2" s="2"/>
      <c r="I2" s="2"/>
      <c r="J2" s="2"/>
      <c r="K2" s="2"/>
      <c r="L2" s="2"/>
      <c r="M2" s="2"/>
    </row>
    <row r="3" spans="1:13" ht="12.75">
      <c r="A3" s="1" t="s">
        <v>249</v>
      </c>
      <c r="B3" s="1"/>
      <c r="C3" s="1"/>
      <c r="D3" s="1"/>
      <c r="E3" s="1"/>
      <c r="F3" s="2"/>
      <c r="G3" s="2"/>
      <c r="H3" s="2"/>
      <c r="I3" s="2"/>
      <c r="J3" s="2"/>
      <c r="K3" s="2"/>
      <c r="L3" s="2"/>
      <c r="M3" s="2"/>
    </row>
    <row r="4" spans="1:13" ht="12.75">
      <c r="A4" s="2"/>
      <c r="B4" s="2"/>
      <c r="C4" s="2"/>
      <c r="D4" s="2"/>
      <c r="E4" s="2"/>
      <c r="F4" s="2"/>
      <c r="G4" s="2"/>
      <c r="H4" s="2"/>
      <c r="I4" s="2"/>
      <c r="J4" s="2"/>
      <c r="K4" s="2"/>
      <c r="L4" s="2"/>
      <c r="M4" s="2"/>
    </row>
    <row r="5" spans="1:13" ht="12.75">
      <c r="A5" s="2"/>
      <c r="B5" s="2"/>
      <c r="C5" s="2"/>
      <c r="D5" s="2"/>
      <c r="E5" s="2"/>
      <c r="F5" s="2"/>
      <c r="G5" s="2"/>
      <c r="H5" s="2"/>
      <c r="I5" s="2"/>
      <c r="J5" s="2"/>
      <c r="K5" s="2"/>
      <c r="L5" s="2"/>
      <c r="M5" s="2"/>
    </row>
    <row r="6" spans="1:13" ht="12.75">
      <c r="A6" s="4"/>
      <c r="B6" s="5"/>
      <c r="C6" s="6" t="s">
        <v>2</v>
      </c>
      <c r="D6" s="7"/>
      <c r="E6" s="7"/>
      <c r="F6" s="8"/>
      <c r="G6" s="6" t="s">
        <v>3</v>
      </c>
      <c r="H6" s="7"/>
      <c r="I6" s="8"/>
      <c r="J6" s="6" t="s">
        <v>4</v>
      </c>
      <c r="K6" s="7"/>
      <c r="L6" s="7"/>
      <c r="M6" s="8"/>
    </row>
    <row r="7" spans="1:13" ht="12.75">
      <c r="A7" s="9"/>
      <c r="B7" s="10"/>
      <c r="C7" s="9"/>
      <c r="D7" s="11" t="s">
        <v>5</v>
      </c>
      <c r="E7" s="11" t="s">
        <v>6</v>
      </c>
      <c r="F7" s="10" t="s">
        <v>6</v>
      </c>
      <c r="G7" s="9"/>
      <c r="H7" s="11" t="s">
        <v>5</v>
      </c>
      <c r="I7" s="10" t="s">
        <v>6</v>
      </c>
      <c r="J7" s="9"/>
      <c r="K7" s="11" t="s">
        <v>5</v>
      </c>
      <c r="L7" s="11" t="s">
        <v>7</v>
      </c>
      <c r="M7" s="10" t="s">
        <v>6</v>
      </c>
    </row>
    <row r="8" spans="1:13" ht="12.75">
      <c r="A8" s="9"/>
      <c r="B8" s="10"/>
      <c r="C8" s="9" t="s">
        <v>8</v>
      </c>
      <c r="D8" s="11" t="s">
        <v>9</v>
      </c>
      <c r="E8" s="11" t="s">
        <v>10</v>
      </c>
      <c r="F8" s="10" t="s">
        <v>11</v>
      </c>
      <c r="G8" s="9" t="s">
        <v>8</v>
      </c>
      <c r="H8" s="11" t="s">
        <v>9</v>
      </c>
      <c r="I8" s="10" t="s">
        <v>10</v>
      </c>
      <c r="J8" s="9" t="s">
        <v>8</v>
      </c>
      <c r="K8" s="11" t="s">
        <v>9</v>
      </c>
      <c r="L8" s="11" t="s">
        <v>12</v>
      </c>
      <c r="M8" s="10" t="s">
        <v>10</v>
      </c>
    </row>
    <row r="9" spans="1:13" ht="12.75">
      <c r="A9" s="9" t="s">
        <v>13</v>
      </c>
      <c r="B9" s="10"/>
      <c r="C9" s="9" t="s">
        <v>14</v>
      </c>
      <c r="D9" s="11" t="s">
        <v>15</v>
      </c>
      <c r="E9" s="11" t="s">
        <v>16</v>
      </c>
      <c r="F9" s="10" t="s">
        <v>13</v>
      </c>
      <c r="G9" s="9" t="s">
        <v>14</v>
      </c>
      <c r="H9" s="11" t="s">
        <v>15</v>
      </c>
      <c r="I9" s="10" t="s">
        <v>13</v>
      </c>
      <c r="J9" s="9" t="s">
        <v>14</v>
      </c>
      <c r="K9" s="11" t="s">
        <v>15</v>
      </c>
      <c r="L9" s="11" t="s">
        <v>14</v>
      </c>
      <c r="M9" s="10" t="s">
        <v>13</v>
      </c>
    </row>
    <row r="10" spans="1:13" ht="12.75">
      <c r="A10" s="4" t="s">
        <v>17</v>
      </c>
      <c r="B10" s="15" t="s">
        <v>250</v>
      </c>
      <c r="C10" s="4">
        <v>29676</v>
      </c>
      <c r="D10" s="15">
        <v>0</v>
      </c>
      <c r="E10" s="15">
        <v>1656</v>
      </c>
      <c r="F10" s="5">
        <v>0</v>
      </c>
      <c r="G10" s="15">
        <v>0</v>
      </c>
      <c r="H10" s="15">
        <v>0</v>
      </c>
      <c r="I10" s="15">
        <v>0</v>
      </c>
      <c r="J10" s="4">
        <v>25086</v>
      </c>
      <c r="K10" s="15">
        <v>0</v>
      </c>
      <c r="L10" s="15">
        <v>0</v>
      </c>
      <c r="M10" s="5">
        <v>20515</v>
      </c>
    </row>
    <row r="11" spans="1:13" ht="12.75">
      <c r="A11" s="9" t="s">
        <v>19</v>
      </c>
      <c r="B11" s="11" t="s">
        <v>251</v>
      </c>
      <c r="C11" s="9">
        <v>102551</v>
      </c>
      <c r="D11" s="11">
        <v>0</v>
      </c>
      <c r="E11" s="11">
        <v>5796</v>
      </c>
      <c r="F11" s="10">
        <v>0</v>
      </c>
      <c r="G11" s="11">
        <v>0</v>
      </c>
      <c r="H11" s="11">
        <v>0</v>
      </c>
      <c r="I11" s="11">
        <v>0</v>
      </c>
      <c r="J11" s="9">
        <v>36664</v>
      </c>
      <c r="K11" s="11">
        <v>0</v>
      </c>
      <c r="L11" s="11">
        <v>4660</v>
      </c>
      <c r="M11" s="10">
        <v>25037</v>
      </c>
    </row>
    <row r="12" spans="1:13" ht="12.75">
      <c r="A12" s="9" t="s">
        <v>21</v>
      </c>
      <c r="B12" s="11" t="s">
        <v>22</v>
      </c>
      <c r="C12" s="9">
        <v>11011</v>
      </c>
      <c r="D12" s="11">
        <v>0</v>
      </c>
      <c r="E12" s="11">
        <v>1242</v>
      </c>
      <c r="F12" s="10">
        <v>0</v>
      </c>
      <c r="G12" s="11">
        <v>0</v>
      </c>
      <c r="H12" s="11">
        <v>0</v>
      </c>
      <c r="I12" s="11">
        <v>0</v>
      </c>
      <c r="J12" s="9">
        <v>37420</v>
      </c>
      <c r="K12" s="11">
        <v>0</v>
      </c>
      <c r="L12" s="11">
        <v>0</v>
      </c>
      <c r="M12" s="10">
        <v>27036</v>
      </c>
    </row>
    <row r="13" spans="1:13" ht="12.75">
      <c r="A13" s="9" t="s">
        <v>23</v>
      </c>
      <c r="B13" s="11" t="s">
        <v>24</v>
      </c>
      <c r="C13" s="9">
        <v>89119</v>
      </c>
      <c r="D13" s="11">
        <v>8714</v>
      </c>
      <c r="E13" s="11">
        <v>5712</v>
      </c>
      <c r="F13" s="10">
        <v>1665</v>
      </c>
      <c r="G13" s="11">
        <v>0</v>
      </c>
      <c r="H13" s="11">
        <v>0</v>
      </c>
      <c r="I13" s="11">
        <v>0</v>
      </c>
      <c r="J13" s="9">
        <v>7249</v>
      </c>
      <c r="K13" s="11">
        <v>310</v>
      </c>
      <c r="L13" s="11">
        <v>0</v>
      </c>
      <c r="M13" s="10">
        <v>7025</v>
      </c>
    </row>
    <row r="14" spans="1:13" ht="12.75">
      <c r="A14" s="9" t="s">
        <v>25</v>
      </c>
      <c r="B14" s="11" t="s">
        <v>252</v>
      </c>
      <c r="C14" s="9">
        <v>24913</v>
      </c>
      <c r="D14" s="11">
        <v>1850</v>
      </c>
      <c r="E14" s="11">
        <v>1801</v>
      </c>
      <c r="F14" s="10">
        <v>0</v>
      </c>
      <c r="G14" s="11">
        <v>0</v>
      </c>
      <c r="H14" s="11">
        <v>0</v>
      </c>
      <c r="I14" s="11">
        <v>0</v>
      </c>
      <c r="J14" s="9">
        <v>9542</v>
      </c>
      <c r="K14" s="11">
        <v>500</v>
      </c>
      <c r="L14" s="11">
        <v>0</v>
      </c>
      <c r="M14" s="10">
        <v>7642</v>
      </c>
    </row>
    <row r="15" spans="1:13" ht="12.75">
      <c r="A15" s="9" t="s">
        <v>27</v>
      </c>
      <c r="B15" s="11" t="s">
        <v>253</v>
      </c>
      <c r="C15" s="9">
        <v>28818</v>
      </c>
      <c r="D15" s="11">
        <v>0</v>
      </c>
      <c r="E15" s="11">
        <v>1035</v>
      </c>
      <c r="F15" s="10">
        <v>83</v>
      </c>
      <c r="G15" s="11">
        <v>0</v>
      </c>
      <c r="H15" s="11">
        <v>0</v>
      </c>
      <c r="I15" s="11">
        <v>0</v>
      </c>
      <c r="J15" s="9">
        <v>6640</v>
      </c>
      <c r="K15" s="11">
        <v>0</v>
      </c>
      <c r="L15" s="11">
        <v>0</v>
      </c>
      <c r="M15" s="10">
        <v>6640</v>
      </c>
    </row>
    <row r="16" spans="1:13" ht="12.75">
      <c r="A16" s="9" t="s">
        <v>29</v>
      </c>
      <c r="B16" s="11" t="s">
        <v>30</v>
      </c>
      <c r="C16" s="9">
        <v>0</v>
      </c>
      <c r="D16" s="11">
        <v>0</v>
      </c>
      <c r="E16" s="11">
        <v>0</v>
      </c>
      <c r="F16" s="10">
        <v>0</v>
      </c>
      <c r="G16" s="11">
        <v>472</v>
      </c>
      <c r="H16" s="11">
        <v>346</v>
      </c>
      <c r="I16" s="11">
        <v>818</v>
      </c>
      <c r="J16" s="9">
        <v>0</v>
      </c>
      <c r="K16" s="11">
        <v>0</v>
      </c>
      <c r="L16" s="11">
        <v>0</v>
      </c>
      <c r="M16" s="10">
        <v>0</v>
      </c>
    </row>
    <row r="17" spans="1:13" ht="12.75">
      <c r="A17" s="9" t="s">
        <v>31</v>
      </c>
      <c r="B17" s="11" t="s">
        <v>254</v>
      </c>
      <c r="C17" s="9">
        <v>289048</v>
      </c>
      <c r="D17" s="11">
        <v>5457</v>
      </c>
      <c r="E17" s="11">
        <v>13952</v>
      </c>
      <c r="F17" s="10">
        <v>1127</v>
      </c>
      <c r="G17" s="11">
        <v>0</v>
      </c>
      <c r="H17" s="11">
        <v>0</v>
      </c>
      <c r="I17" s="11">
        <v>0</v>
      </c>
      <c r="J17" s="9">
        <v>23715</v>
      </c>
      <c r="K17" s="11">
        <v>342</v>
      </c>
      <c r="L17" s="11">
        <v>0</v>
      </c>
      <c r="M17" s="10">
        <v>23373</v>
      </c>
    </row>
    <row r="18" spans="1:13" ht="12.75">
      <c r="A18" s="9" t="s">
        <v>33</v>
      </c>
      <c r="B18" s="11" t="s">
        <v>255</v>
      </c>
      <c r="C18" s="9">
        <v>35205</v>
      </c>
      <c r="D18" s="11">
        <v>0</v>
      </c>
      <c r="E18" s="11">
        <v>1449</v>
      </c>
      <c r="F18" s="10">
        <v>0</v>
      </c>
      <c r="G18" s="11">
        <v>0</v>
      </c>
      <c r="H18" s="11">
        <v>0</v>
      </c>
      <c r="I18" s="11">
        <v>0</v>
      </c>
      <c r="J18" s="9">
        <v>25471</v>
      </c>
      <c r="K18" s="11">
        <v>0</v>
      </c>
      <c r="L18" s="11">
        <v>0</v>
      </c>
      <c r="M18" s="10">
        <v>19083</v>
      </c>
    </row>
    <row r="19" spans="1:13" ht="12.75">
      <c r="A19" s="9" t="s">
        <v>35</v>
      </c>
      <c r="B19" s="11" t="s">
        <v>266</v>
      </c>
      <c r="C19" s="9"/>
      <c r="D19" s="11"/>
      <c r="E19" s="11"/>
      <c r="F19" s="10"/>
      <c r="G19" s="11"/>
      <c r="H19" s="11"/>
      <c r="I19" s="11"/>
      <c r="J19" s="9"/>
      <c r="K19" s="11"/>
      <c r="L19" s="11"/>
      <c r="M19" s="10"/>
    </row>
    <row r="20" spans="1:13" ht="12.75">
      <c r="A20" s="9" t="s">
        <v>37</v>
      </c>
      <c r="B20" s="11" t="s">
        <v>256</v>
      </c>
      <c r="C20" s="9">
        <v>2485</v>
      </c>
      <c r="D20" s="11">
        <v>0</v>
      </c>
      <c r="E20" s="11">
        <v>0</v>
      </c>
      <c r="F20" s="10">
        <v>0</v>
      </c>
      <c r="G20" s="11">
        <v>0</v>
      </c>
      <c r="H20" s="11">
        <v>0</v>
      </c>
      <c r="I20" s="11">
        <v>0</v>
      </c>
      <c r="J20" s="9">
        <v>0</v>
      </c>
      <c r="K20" s="11">
        <v>0</v>
      </c>
      <c r="L20" s="11">
        <v>0</v>
      </c>
      <c r="M20" s="10">
        <v>0</v>
      </c>
    </row>
    <row r="21" spans="1:13" ht="12.75">
      <c r="A21" s="9" t="s">
        <v>39</v>
      </c>
      <c r="B21" s="11" t="s">
        <v>257</v>
      </c>
      <c r="C21" s="9">
        <v>0</v>
      </c>
      <c r="D21" s="11">
        <v>0</v>
      </c>
      <c r="E21" s="11">
        <v>0</v>
      </c>
      <c r="F21" s="10">
        <v>0</v>
      </c>
      <c r="G21" s="11">
        <v>0</v>
      </c>
      <c r="H21" s="11">
        <v>0</v>
      </c>
      <c r="I21" s="11">
        <v>0</v>
      </c>
      <c r="J21" s="9">
        <v>1306</v>
      </c>
      <c r="K21" s="11">
        <v>0</v>
      </c>
      <c r="L21" s="11">
        <v>0</v>
      </c>
      <c r="M21" s="10">
        <v>1306</v>
      </c>
    </row>
    <row r="22" spans="1:13" ht="12.75">
      <c r="A22" s="9" t="s">
        <v>41</v>
      </c>
      <c r="B22" s="11" t="s">
        <v>258</v>
      </c>
      <c r="C22" s="9">
        <v>0</v>
      </c>
      <c r="D22" s="11">
        <v>0</v>
      </c>
      <c r="E22" s="11">
        <v>0</v>
      </c>
      <c r="F22" s="10">
        <v>0</v>
      </c>
      <c r="G22" s="11">
        <v>0</v>
      </c>
      <c r="H22" s="11">
        <v>0</v>
      </c>
      <c r="I22" s="11">
        <v>0</v>
      </c>
      <c r="J22" s="9">
        <v>6388</v>
      </c>
      <c r="K22" s="11">
        <v>0</v>
      </c>
      <c r="L22" s="11">
        <v>0</v>
      </c>
      <c r="M22" s="10">
        <v>2250</v>
      </c>
    </row>
    <row r="23" spans="1:13" ht="12.75">
      <c r="A23" s="9" t="s">
        <v>240</v>
      </c>
      <c r="B23" s="11" t="s">
        <v>259</v>
      </c>
      <c r="C23" s="9">
        <v>5019</v>
      </c>
      <c r="D23" s="11">
        <v>0</v>
      </c>
      <c r="E23" s="11">
        <v>414</v>
      </c>
      <c r="F23" s="10">
        <v>0</v>
      </c>
      <c r="G23" s="11">
        <v>0</v>
      </c>
      <c r="H23" s="11">
        <v>0</v>
      </c>
      <c r="I23" s="11">
        <v>0</v>
      </c>
      <c r="J23" s="9">
        <v>0</v>
      </c>
      <c r="K23" s="11">
        <v>0</v>
      </c>
      <c r="L23" s="11">
        <v>0</v>
      </c>
      <c r="M23" s="10">
        <v>0</v>
      </c>
    </row>
    <row r="24" spans="1:13" ht="12.75">
      <c r="A24" s="9" t="s">
        <v>43</v>
      </c>
      <c r="B24" s="11" t="s">
        <v>260</v>
      </c>
      <c r="C24" s="9">
        <v>0</v>
      </c>
      <c r="D24" s="11">
        <v>0</v>
      </c>
      <c r="E24" s="11">
        <v>0</v>
      </c>
      <c r="F24" s="10">
        <v>0</v>
      </c>
      <c r="G24" s="11">
        <v>0</v>
      </c>
      <c r="H24" s="11">
        <v>0</v>
      </c>
      <c r="I24" s="11">
        <v>0</v>
      </c>
      <c r="J24" s="9">
        <v>46281</v>
      </c>
      <c r="K24" s="11">
        <v>3225</v>
      </c>
      <c r="L24" s="11">
        <v>0</v>
      </c>
      <c r="M24" s="10">
        <v>44164</v>
      </c>
    </row>
    <row r="25" spans="1:13" ht="12.75">
      <c r="A25" s="12" t="s">
        <v>45</v>
      </c>
      <c r="B25" s="14"/>
      <c r="C25" s="12">
        <v>617845</v>
      </c>
      <c r="D25" s="14">
        <v>16021</v>
      </c>
      <c r="E25" s="14">
        <v>33057</v>
      </c>
      <c r="F25" s="13">
        <v>2875</v>
      </c>
      <c r="G25" s="14">
        <v>472</v>
      </c>
      <c r="H25" s="14">
        <v>346</v>
      </c>
      <c r="I25" s="14">
        <v>818</v>
      </c>
      <c r="J25" s="12">
        <v>226942</v>
      </c>
      <c r="K25" s="14">
        <v>4377</v>
      </c>
      <c r="L25" s="14">
        <v>4660</v>
      </c>
      <c r="M25" s="13">
        <v>184307</v>
      </c>
    </row>
    <row r="26" spans="1:13" ht="12.75">
      <c r="A26" s="11"/>
      <c r="B26" s="11"/>
      <c r="C26" s="11"/>
      <c r="D26" s="11"/>
      <c r="E26" s="11"/>
      <c r="F26" s="11"/>
      <c r="G26" s="11"/>
      <c r="H26" s="11"/>
      <c r="I26" s="11"/>
      <c r="J26" s="11"/>
      <c r="K26" s="11"/>
      <c r="L26" s="11"/>
      <c r="M26" s="11"/>
    </row>
    <row r="27" spans="1:13" ht="12.75">
      <c r="A27" s="11"/>
      <c r="B27" s="11"/>
      <c r="C27" s="11"/>
      <c r="D27" s="11"/>
      <c r="E27" s="11"/>
      <c r="F27" s="11"/>
      <c r="G27" s="11"/>
      <c r="H27" s="11"/>
      <c r="I27" s="11"/>
      <c r="J27" s="11"/>
      <c r="K27" s="11"/>
      <c r="L27" s="11"/>
      <c r="M27" s="11"/>
    </row>
    <row r="28" spans="1:13" ht="12.75">
      <c r="A28" s="1" t="s">
        <v>46</v>
      </c>
      <c r="B28" s="1"/>
      <c r="C28" s="1"/>
      <c r="D28" s="1"/>
      <c r="E28" s="1"/>
      <c r="F28" s="2"/>
      <c r="G28" s="2"/>
      <c r="H28" s="2"/>
      <c r="I28" s="2"/>
      <c r="J28" s="2"/>
      <c r="K28" s="2"/>
      <c r="L28" s="2"/>
      <c r="M28" s="2"/>
    </row>
    <row r="29" spans="1:13" ht="12.75">
      <c r="A29" s="1" t="s">
        <v>1</v>
      </c>
      <c r="B29" s="1"/>
      <c r="C29" s="1"/>
      <c r="D29" s="1"/>
      <c r="E29" s="1"/>
      <c r="F29" s="2"/>
      <c r="G29" s="2"/>
      <c r="H29" s="2"/>
      <c r="I29" s="2"/>
      <c r="J29" s="2"/>
      <c r="K29" s="2"/>
      <c r="L29" s="2"/>
      <c r="M29" s="2"/>
    </row>
    <row r="30" spans="1:13" ht="12.75">
      <c r="A30" s="1" t="s">
        <v>249</v>
      </c>
      <c r="B30" s="1"/>
      <c r="C30" s="1"/>
      <c r="D30" s="1"/>
      <c r="E30" s="1"/>
      <c r="F30" s="2"/>
      <c r="G30" s="2"/>
      <c r="H30" s="2"/>
      <c r="I30" s="2"/>
      <c r="J30" s="2"/>
      <c r="K30" s="2"/>
      <c r="L30" s="2"/>
      <c r="M30" s="2"/>
    </row>
    <row r="31" spans="1:13" ht="12.75">
      <c r="A31" s="2"/>
      <c r="B31" s="2"/>
      <c r="C31" s="2"/>
      <c r="D31" s="2"/>
      <c r="E31" s="2"/>
      <c r="F31" s="2"/>
      <c r="G31" s="2"/>
      <c r="H31" s="2"/>
      <c r="I31" s="2"/>
      <c r="J31" s="2"/>
      <c r="K31" s="2"/>
      <c r="L31" s="2"/>
      <c r="M31" s="2"/>
    </row>
    <row r="32" spans="1:13" ht="12.75">
      <c r="A32" s="2"/>
      <c r="B32" s="2"/>
      <c r="C32" s="2"/>
      <c r="D32" s="2"/>
      <c r="E32" s="2"/>
      <c r="F32" s="2"/>
      <c r="G32" s="2"/>
      <c r="H32" s="2"/>
      <c r="I32" s="2"/>
      <c r="J32" s="2"/>
      <c r="K32" s="2"/>
      <c r="L32" s="2"/>
      <c r="M32" s="2"/>
    </row>
    <row r="33" spans="1:13" ht="12.75">
      <c r="A33" s="4"/>
      <c r="B33" s="5"/>
      <c r="C33" s="6" t="s">
        <v>2</v>
      </c>
      <c r="D33" s="7"/>
      <c r="E33" s="7"/>
      <c r="F33" s="8"/>
      <c r="G33" s="6" t="s">
        <v>3</v>
      </c>
      <c r="H33" s="7"/>
      <c r="I33" s="8"/>
      <c r="J33" s="6" t="s">
        <v>4</v>
      </c>
      <c r="K33" s="7"/>
      <c r="L33" s="7"/>
      <c r="M33" s="8"/>
    </row>
    <row r="34" spans="1:13" ht="12.75">
      <c r="A34" s="9"/>
      <c r="B34" s="10"/>
      <c r="C34" s="9"/>
      <c r="D34" s="11" t="s">
        <v>5</v>
      </c>
      <c r="E34" s="11" t="s">
        <v>6</v>
      </c>
      <c r="F34" s="10" t="s">
        <v>6</v>
      </c>
      <c r="G34" s="9"/>
      <c r="H34" s="11" t="s">
        <v>5</v>
      </c>
      <c r="I34" s="10" t="s">
        <v>6</v>
      </c>
      <c r="J34" s="9"/>
      <c r="K34" s="11" t="s">
        <v>5</v>
      </c>
      <c r="L34" s="11" t="s">
        <v>7</v>
      </c>
      <c r="M34" s="10" t="s">
        <v>6</v>
      </c>
    </row>
    <row r="35" spans="1:13" ht="12.75">
      <c r="A35" s="9"/>
      <c r="B35" s="10"/>
      <c r="C35" s="9" t="s">
        <v>8</v>
      </c>
      <c r="D35" s="11" t="s">
        <v>9</v>
      </c>
      <c r="E35" s="11" t="s">
        <v>10</v>
      </c>
      <c r="F35" s="10" t="s">
        <v>11</v>
      </c>
      <c r="G35" s="9" t="s">
        <v>8</v>
      </c>
      <c r="H35" s="11" t="s">
        <v>9</v>
      </c>
      <c r="I35" s="10" t="s">
        <v>10</v>
      </c>
      <c r="J35" s="9" t="s">
        <v>8</v>
      </c>
      <c r="K35" s="11" t="s">
        <v>9</v>
      </c>
      <c r="L35" s="11" t="s">
        <v>12</v>
      </c>
      <c r="M35" s="10" t="s">
        <v>10</v>
      </c>
    </row>
    <row r="36" spans="1:13" ht="12.75">
      <c r="A36" s="9" t="s">
        <v>47</v>
      </c>
      <c r="B36" s="10"/>
      <c r="C36" s="9" t="s">
        <v>14</v>
      </c>
      <c r="D36" s="11" t="s">
        <v>15</v>
      </c>
      <c r="E36" s="11" t="s">
        <v>16</v>
      </c>
      <c r="F36" s="10" t="s">
        <v>13</v>
      </c>
      <c r="G36" s="9" t="s">
        <v>14</v>
      </c>
      <c r="H36" s="11" t="s">
        <v>15</v>
      </c>
      <c r="I36" s="10" t="s">
        <v>13</v>
      </c>
      <c r="J36" s="9" t="s">
        <v>14</v>
      </c>
      <c r="K36" s="11" t="s">
        <v>15</v>
      </c>
      <c r="L36" s="11" t="s">
        <v>14</v>
      </c>
      <c r="M36" s="10" t="s">
        <v>13</v>
      </c>
    </row>
    <row r="37" spans="1:13" ht="12.75">
      <c r="A37" s="4" t="s">
        <v>48</v>
      </c>
      <c r="B37" s="15" t="s">
        <v>18</v>
      </c>
      <c r="C37" s="4">
        <v>827</v>
      </c>
      <c r="D37" s="15">
        <v>0</v>
      </c>
      <c r="E37" s="15">
        <v>0</v>
      </c>
      <c r="F37" s="5">
        <v>0</v>
      </c>
      <c r="G37" s="4">
        <v>0</v>
      </c>
      <c r="H37" s="15">
        <v>0</v>
      </c>
      <c r="I37" s="5">
        <v>0</v>
      </c>
      <c r="J37" s="15">
        <v>0</v>
      </c>
      <c r="K37" s="15">
        <v>0</v>
      </c>
      <c r="L37" s="15">
        <v>0</v>
      </c>
      <c r="M37" s="5">
        <v>0</v>
      </c>
    </row>
    <row r="38" spans="1:13" ht="12.75">
      <c r="A38" s="9" t="s">
        <v>49</v>
      </c>
      <c r="B38" s="11" t="s">
        <v>50</v>
      </c>
      <c r="C38" s="9">
        <v>8943</v>
      </c>
      <c r="D38" s="11">
        <v>0</v>
      </c>
      <c r="E38" s="11">
        <v>0</v>
      </c>
      <c r="F38" s="10">
        <v>0</v>
      </c>
      <c r="G38" s="9">
        <v>0</v>
      </c>
      <c r="H38" s="11">
        <v>0</v>
      </c>
      <c r="I38" s="10">
        <v>0</v>
      </c>
      <c r="J38" s="11">
        <v>236</v>
      </c>
      <c r="K38" s="11">
        <v>0</v>
      </c>
      <c r="L38" s="11">
        <v>0</v>
      </c>
      <c r="M38" s="10">
        <v>236</v>
      </c>
    </row>
    <row r="39" spans="1:13" ht="12.75">
      <c r="A39" s="9" t="s">
        <v>51</v>
      </c>
      <c r="B39" s="11" t="s">
        <v>52</v>
      </c>
      <c r="C39" s="9">
        <v>828</v>
      </c>
      <c r="D39" s="11">
        <v>0</v>
      </c>
      <c r="E39" s="11">
        <v>414</v>
      </c>
      <c r="F39" s="10">
        <v>0</v>
      </c>
      <c r="G39" s="9">
        <v>0</v>
      </c>
      <c r="H39" s="11">
        <v>0</v>
      </c>
      <c r="I39" s="10">
        <v>0</v>
      </c>
      <c r="J39" s="11">
        <v>0</v>
      </c>
      <c r="K39" s="11">
        <v>0</v>
      </c>
      <c r="L39" s="11">
        <v>0</v>
      </c>
      <c r="M39" s="10">
        <v>0</v>
      </c>
    </row>
    <row r="40" spans="1:13" ht="12.75">
      <c r="A40" s="9" t="s">
        <v>53</v>
      </c>
      <c r="B40" s="11" t="s">
        <v>54</v>
      </c>
      <c r="C40" s="9">
        <v>828</v>
      </c>
      <c r="D40" s="11">
        <v>0</v>
      </c>
      <c r="E40" s="11">
        <v>0</v>
      </c>
      <c r="F40" s="10">
        <v>0</v>
      </c>
      <c r="G40" s="9">
        <v>0</v>
      </c>
      <c r="H40" s="11">
        <v>0</v>
      </c>
      <c r="I40" s="10">
        <v>0</v>
      </c>
      <c r="J40" s="11">
        <v>10738</v>
      </c>
      <c r="K40" s="11">
        <v>0</v>
      </c>
      <c r="L40" s="11">
        <v>0</v>
      </c>
      <c r="M40" s="10">
        <v>8126</v>
      </c>
    </row>
    <row r="41" spans="1:13" ht="12.75">
      <c r="A41" s="9" t="s">
        <v>55</v>
      </c>
      <c r="B41" s="11" t="s">
        <v>56</v>
      </c>
      <c r="C41" s="9">
        <v>4589</v>
      </c>
      <c r="D41" s="11">
        <v>0</v>
      </c>
      <c r="E41" s="11">
        <v>207</v>
      </c>
      <c r="F41" s="10">
        <v>0</v>
      </c>
      <c r="G41" s="9">
        <v>0</v>
      </c>
      <c r="H41" s="11">
        <v>0</v>
      </c>
      <c r="I41" s="10">
        <v>0</v>
      </c>
      <c r="J41" s="11">
        <v>236</v>
      </c>
      <c r="K41" s="11">
        <v>0</v>
      </c>
      <c r="L41" s="11">
        <v>0</v>
      </c>
      <c r="M41" s="10">
        <v>236</v>
      </c>
    </row>
    <row r="42" spans="1:13" ht="12.75">
      <c r="A42" s="9" t="s">
        <v>57</v>
      </c>
      <c r="B42" s="11" t="s">
        <v>58</v>
      </c>
      <c r="C42" s="9">
        <v>5589</v>
      </c>
      <c r="D42" s="11">
        <v>0</v>
      </c>
      <c r="E42" s="11">
        <v>621</v>
      </c>
      <c r="F42" s="10">
        <v>0</v>
      </c>
      <c r="G42" s="9">
        <v>0</v>
      </c>
      <c r="H42" s="11">
        <v>0</v>
      </c>
      <c r="I42" s="10">
        <v>0</v>
      </c>
      <c r="J42" s="11">
        <v>0</v>
      </c>
      <c r="K42" s="11">
        <v>0</v>
      </c>
      <c r="L42" s="11">
        <v>0</v>
      </c>
      <c r="M42" s="10">
        <v>0</v>
      </c>
    </row>
    <row r="43" spans="1:13" ht="12.75">
      <c r="A43" s="9" t="s">
        <v>59</v>
      </c>
      <c r="B43" s="11" t="s">
        <v>60</v>
      </c>
      <c r="C43" s="9">
        <v>2898</v>
      </c>
      <c r="D43" s="11">
        <v>0</v>
      </c>
      <c r="E43" s="11">
        <v>0</v>
      </c>
      <c r="F43" s="10">
        <v>0</v>
      </c>
      <c r="G43" s="9">
        <v>0</v>
      </c>
      <c r="H43" s="11">
        <v>0</v>
      </c>
      <c r="I43" s="10">
        <v>0</v>
      </c>
      <c r="J43" s="11">
        <v>472</v>
      </c>
      <c r="K43" s="11">
        <v>0</v>
      </c>
      <c r="L43" s="11">
        <v>0</v>
      </c>
      <c r="M43" s="10">
        <v>472</v>
      </c>
    </row>
    <row r="44" spans="1:13" ht="12.75">
      <c r="A44" s="9" t="s">
        <v>61</v>
      </c>
      <c r="B44" s="11" t="s">
        <v>62</v>
      </c>
      <c r="C44" s="9">
        <v>5174</v>
      </c>
      <c r="D44" s="11">
        <v>0</v>
      </c>
      <c r="E44" s="11">
        <v>414</v>
      </c>
      <c r="F44" s="10">
        <v>0</v>
      </c>
      <c r="G44" s="9">
        <v>0</v>
      </c>
      <c r="H44" s="11">
        <v>0</v>
      </c>
      <c r="I44" s="10">
        <v>0</v>
      </c>
      <c r="J44" s="11">
        <v>13404</v>
      </c>
      <c r="K44" s="11">
        <v>0</v>
      </c>
      <c r="L44" s="11">
        <v>0</v>
      </c>
      <c r="M44" s="10">
        <v>11445</v>
      </c>
    </row>
    <row r="45" spans="1:13" ht="12.75">
      <c r="A45" s="9" t="s">
        <v>65</v>
      </c>
      <c r="B45" s="11" t="s">
        <v>20</v>
      </c>
      <c r="C45" s="9">
        <v>9820</v>
      </c>
      <c r="D45" s="11">
        <v>0</v>
      </c>
      <c r="E45" s="11">
        <v>1242</v>
      </c>
      <c r="F45" s="10">
        <v>0</v>
      </c>
      <c r="G45" s="9">
        <v>0</v>
      </c>
      <c r="H45" s="11">
        <v>0</v>
      </c>
      <c r="I45" s="10">
        <v>0</v>
      </c>
      <c r="J45" s="11">
        <v>0</v>
      </c>
      <c r="K45" s="11">
        <v>0</v>
      </c>
      <c r="L45" s="11">
        <v>0</v>
      </c>
      <c r="M45" s="10">
        <v>0</v>
      </c>
    </row>
    <row r="46" spans="1:13" ht="12.75">
      <c r="A46" s="9" t="s">
        <v>66</v>
      </c>
      <c r="B46" s="11" t="s">
        <v>67</v>
      </c>
      <c r="C46" s="9">
        <v>34580</v>
      </c>
      <c r="D46" s="11">
        <v>0</v>
      </c>
      <c r="E46" s="11">
        <v>1242</v>
      </c>
      <c r="F46" s="10">
        <v>0</v>
      </c>
      <c r="G46" s="9">
        <v>0</v>
      </c>
      <c r="H46" s="11">
        <v>0</v>
      </c>
      <c r="I46" s="10">
        <v>0</v>
      </c>
      <c r="J46" s="11">
        <v>11814</v>
      </c>
      <c r="K46" s="11">
        <v>0</v>
      </c>
      <c r="L46" s="11">
        <v>4660</v>
      </c>
      <c r="M46" s="10">
        <v>10508</v>
      </c>
    </row>
    <row r="47" spans="1:13" ht="12.75">
      <c r="A47" s="9" t="s">
        <v>68</v>
      </c>
      <c r="B47" s="11" t="s">
        <v>69</v>
      </c>
      <c r="C47" s="9">
        <v>0</v>
      </c>
      <c r="D47" s="11">
        <v>0</v>
      </c>
      <c r="E47" s="11">
        <v>0</v>
      </c>
      <c r="F47" s="10">
        <v>0</v>
      </c>
      <c r="G47" s="9">
        <v>0</v>
      </c>
      <c r="H47" s="11">
        <v>0</v>
      </c>
      <c r="I47" s="10">
        <v>0</v>
      </c>
      <c r="J47" s="11">
        <v>21422</v>
      </c>
      <c r="K47" s="11">
        <v>0</v>
      </c>
      <c r="L47" s="11">
        <v>0</v>
      </c>
      <c r="M47" s="10">
        <v>11337</v>
      </c>
    </row>
    <row r="48" spans="1:13" ht="12.75">
      <c r="A48" s="9" t="s">
        <v>72</v>
      </c>
      <c r="B48" s="11" t="s">
        <v>73</v>
      </c>
      <c r="C48" s="9">
        <v>414</v>
      </c>
      <c r="D48" s="11">
        <v>0</v>
      </c>
      <c r="E48" s="11">
        <v>0</v>
      </c>
      <c r="F48" s="10">
        <v>0</v>
      </c>
      <c r="G48" s="9">
        <v>0</v>
      </c>
      <c r="H48" s="11">
        <v>0</v>
      </c>
      <c r="I48" s="10">
        <v>0</v>
      </c>
      <c r="J48" s="11">
        <v>3428</v>
      </c>
      <c r="K48" s="11">
        <v>0</v>
      </c>
      <c r="L48" s="11">
        <v>0</v>
      </c>
      <c r="M48" s="10">
        <v>3192</v>
      </c>
    </row>
    <row r="49" spans="1:13" ht="12.75">
      <c r="A49" s="9" t="s">
        <v>74</v>
      </c>
      <c r="B49" s="11" t="s">
        <v>75</v>
      </c>
      <c r="C49" s="9">
        <v>30359</v>
      </c>
      <c r="D49" s="11">
        <v>0</v>
      </c>
      <c r="E49" s="11">
        <v>1449</v>
      </c>
      <c r="F49" s="10">
        <v>0</v>
      </c>
      <c r="G49" s="9">
        <v>0</v>
      </c>
      <c r="H49" s="11">
        <v>0</v>
      </c>
      <c r="I49" s="10">
        <v>0</v>
      </c>
      <c r="J49" s="11">
        <v>0</v>
      </c>
      <c r="K49" s="11">
        <v>0</v>
      </c>
      <c r="L49" s="11">
        <v>0</v>
      </c>
      <c r="M49" s="10">
        <v>0</v>
      </c>
    </row>
    <row r="50" spans="1:13" ht="12.75">
      <c r="A50" s="9" t="s">
        <v>76</v>
      </c>
      <c r="B50" s="11" t="s">
        <v>77</v>
      </c>
      <c r="C50" s="9">
        <v>27378</v>
      </c>
      <c r="D50" s="11">
        <v>0</v>
      </c>
      <c r="E50" s="11">
        <v>1863</v>
      </c>
      <c r="F50" s="10">
        <v>0</v>
      </c>
      <c r="G50" s="9">
        <v>0</v>
      </c>
      <c r="H50" s="11">
        <v>0</v>
      </c>
      <c r="I50" s="10">
        <v>0</v>
      </c>
      <c r="J50" s="11">
        <v>0</v>
      </c>
      <c r="K50" s="11">
        <v>0</v>
      </c>
      <c r="L50" s="11">
        <v>0</v>
      </c>
      <c r="M50" s="10">
        <v>0</v>
      </c>
    </row>
    <row r="51" spans="1:13" ht="12.75">
      <c r="A51" s="9" t="s">
        <v>78</v>
      </c>
      <c r="B51" s="11" t="s">
        <v>79</v>
      </c>
      <c r="C51" s="9">
        <v>2070</v>
      </c>
      <c r="D51" s="11">
        <v>0</v>
      </c>
      <c r="E51" s="11">
        <v>828</v>
      </c>
      <c r="F51" s="10">
        <v>0</v>
      </c>
      <c r="G51" s="9">
        <v>0</v>
      </c>
      <c r="H51" s="11">
        <v>0</v>
      </c>
      <c r="I51" s="10">
        <v>0</v>
      </c>
      <c r="J51" s="11">
        <v>0</v>
      </c>
      <c r="K51" s="11">
        <v>0</v>
      </c>
      <c r="L51" s="11">
        <v>0</v>
      </c>
      <c r="M51" s="10">
        <v>0</v>
      </c>
    </row>
    <row r="52" spans="1:13" ht="12.75">
      <c r="A52" s="9" t="s">
        <v>80</v>
      </c>
      <c r="B52" s="11" t="s">
        <v>81</v>
      </c>
      <c r="C52" s="9">
        <v>0</v>
      </c>
      <c r="D52" s="11">
        <v>0</v>
      </c>
      <c r="E52" s="11">
        <v>0</v>
      </c>
      <c r="F52" s="10">
        <v>0</v>
      </c>
      <c r="G52" s="9">
        <v>0</v>
      </c>
      <c r="H52" s="11">
        <v>0</v>
      </c>
      <c r="I52" s="10">
        <v>0</v>
      </c>
      <c r="J52" s="11">
        <v>6498</v>
      </c>
      <c r="K52" s="11">
        <v>0</v>
      </c>
      <c r="L52" s="11">
        <v>0</v>
      </c>
      <c r="M52" s="10">
        <v>1778</v>
      </c>
    </row>
    <row r="53" spans="1:13" ht="12.75">
      <c r="A53" s="9" t="s">
        <v>82</v>
      </c>
      <c r="B53" s="11" t="s">
        <v>83</v>
      </c>
      <c r="C53" s="9">
        <v>0</v>
      </c>
      <c r="D53" s="11">
        <v>0</v>
      </c>
      <c r="E53" s="11">
        <v>0</v>
      </c>
      <c r="F53" s="10">
        <v>0</v>
      </c>
      <c r="G53" s="9">
        <v>0</v>
      </c>
      <c r="H53" s="11">
        <v>0</v>
      </c>
      <c r="I53" s="10">
        <v>0</v>
      </c>
      <c r="J53" s="11">
        <v>653</v>
      </c>
      <c r="K53" s="11">
        <v>0</v>
      </c>
      <c r="L53" s="11">
        <v>0</v>
      </c>
      <c r="M53" s="10">
        <v>653</v>
      </c>
    </row>
    <row r="54" spans="1:13" ht="12.75">
      <c r="A54" s="9" t="s">
        <v>84</v>
      </c>
      <c r="B54" s="11" t="s">
        <v>85</v>
      </c>
      <c r="C54" s="9">
        <v>8527</v>
      </c>
      <c r="D54" s="11">
        <v>0</v>
      </c>
      <c r="E54" s="11">
        <v>414</v>
      </c>
      <c r="F54" s="10">
        <v>0</v>
      </c>
      <c r="G54" s="9">
        <v>0</v>
      </c>
      <c r="H54" s="11">
        <v>0</v>
      </c>
      <c r="I54" s="10">
        <v>0</v>
      </c>
      <c r="J54" s="11">
        <v>14819</v>
      </c>
      <c r="K54" s="11">
        <v>0</v>
      </c>
      <c r="L54" s="11">
        <v>0</v>
      </c>
      <c r="M54" s="10">
        <v>13875</v>
      </c>
    </row>
    <row r="55" spans="1:13" ht="12.75">
      <c r="A55" s="9" t="s">
        <v>88</v>
      </c>
      <c r="B55" s="11" t="s">
        <v>89</v>
      </c>
      <c r="C55" s="9">
        <v>414</v>
      </c>
      <c r="D55" s="11">
        <v>0</v>
      </c>
      <c r="E55" s="11">
        <v>0</v>
      </c>
      <c r="F55" s="10">
        <v>0</v>
      </c>
      <c r="G55" s="9">
        <v>0</v>
      </c>
      <c r="H55" s="11">
        <v>0</v>
      </c>
      <c r="I55" s="10">
        <v>0</v>
      </c>
      <c r="J55" s="11">
        <v>6513</v>
      </c>
      <c r="K55" s="11">
        <v>0</v>
      </c>
      <c r="L55" s="11">
        <v>0</v>
      </c>
      <c r="M55" s="10">
        <v>6041</v>
      </c>
    </row>
    <row r="56" spans="1:13" ht="12.75">
      <c r="A56" s="9" t="s">
        <v>90</v>
      </c>
      <c r="B56" s="11" t="s">
        <v>91</v>
      </c>
      <c r="C56" s="9">
        <v>0</v>
      </c>
      <c r="D56" s="11">
        <v>0</v>
      </c>
      <c r="E56" s="11">
        <v>0</v>
      </c>
      <c r="F56" s="10">
        <v>0</v>
      </c>
      <c r="G56" s="9">
        <v>0</v>
      </c>
      <c r="H56" s="11">
        <v>0</v>
      </c>
      <c r="I56" s="10">
        <v>0</v>
      </c>
      <c r="J56" s="11">
        <v>8937</v>
      </c>
      <c r="K56" s="11">
        <v>0</v>
      </c>
      <c r="L56" s="11">
        <v>0</v>
      </c>
      <c r="M56" s="10">
        <v>4689</v>
      </c>
    </row>
    <row r="57" spans="1:13" ht="12.75">
      <c r="A57" s="9" t="s">
        <v>92</v>
      </c>
      <c r="B57" s="11" t="s">
        <v>93</v>
      </c>
      <c r="C57" s="9">
        <v>828</v>
      </c>
      <c r="D57" s="11">
        <v>124</v>
      </c>
      <c r="E57" s="11">
        <v>0</v>
      </c>
      <c r="F57" s="10">
        <v>0</v>
      </c>
      <c r="G57" s="9">
        <v>0</v>
      </c>
      <c r="H57" s="11">
        <v>0</v>
      </c>
      <c r="I57" s="10">
        <v>0</v>
      </c>
      <c r="J57" s="11">
        <v>0</v>
      </c>
      <c r="K57" s="11">
        <v>0</v>
      </c>
      <c r="L57" s="11">
        <v>0</v>
      </c>
      <c r="M57" s="10">
        <v>0</v>
      </c>
    </row>
    <row r="58" spans="1:13" ht="12.75">
      <c r="A58" s="9" t="s">
        <v>94</v>
      </c>
      <c r="B58" s="11" t="s">
        <v>95</v>
      </c>
      <c r="C58" s="9">
        <v>4386</v>
      </c>
      <c r="D58" s="11">
        <v>372</v>
      </c>
      <c r="E58" s="11">
        <v>952</v>
      </c>
      <c r="F58" s="10">
        <v>0</v>
      </c>
      <c r="G58" s="9">
        <v>0</v>
      </c>
      <c r="H58" s="11">
        <v>0</v>
      </c>
      <c r="I58" s="10">
        <v>0</v>
      </c>
      <c r="J58" s="11">
        <v>0</v>
      </c>
      <c r="K58" s="11">
        <v>0</v>
      </c>
      <c r="L58" s="11">
        <v>0</v>
      </c>
      <c r="M58" s="10">
        <v>0</v>
      </c>
    </row>
    <row r="59" spans="1:13" ht="12.75">
      <c r="A59" s="9" t="s">
        <v>96</v>
      </c>
      <c r="B59" s="11" t="s">
        <v>97</v>
      </c>
      <c r="C59" s="9">
        <v>11166</v>
      </c>
      <c r="D59" s="11">
        <v>1178</v>
      </c>
      <c r="E59" s="11">
        <v>0</v>
      </c>
      <c r="F59" s="10">
        <v>0</v>
      </c>
      <c r="G59" s="9">
        <v>0</v>
      </c>
      <c r="H59" s="11">
        <v>0</v>
      </c>
      <c r="I59" s="10">
        <v>0</v>
      </c>
      <c r="J59" s="11">
        <v>472</v>
      </c>
      <c r="K59" s="11">
        <v>62</v>
      </c>
      <c r="L59" s="11">
        <v>0</v>
      </c>
      <c r="M59" s="10">
        <v>534</v>
      </c>
    </row>
    <row r="60" spans="1:13" ht="12.75">
      <c r="A60" s="9" t="s">
        <v>98</v>
      </c>
      <c r="B60" s="11" t="s">
        <v>99</v>
      </c>
      <c r="C60" s="9">
        <v>14026</v>
      </c>
      <c r="D60" s="11">
        <v>1428</v>
      </c>
      <c r="E60" s="11">
        <v>952</v>
      </c>
      <c r="F60" s="10">
        <v>0</v>
      </c>
      <c r="G60" s="9">
        <v>0</v>
      </c>
      <c r="H60" s="11">
        <v>0</v>
      </c>
      <c r="I60" s="10">
        <v>0</v>
      </c>
      <c r="J60" s="11">
        <v>236</v>
      </c>
      <c r="K60" s="11">
        <v>0</v>
      </c>
      <c r="L60" s="11">
        <v>0</v>
      </c>
      <c r="M60" s="10">
        <v>236</v>
      </c>
    </row>
    <row r="61" spans="1:13" ht="12.75">
      <c r="A61" s="9" t="s">
        <v>100</v>
      </c>
      <c r="B61" s="11" t="s">
        <v>101</v>
      </c>
      <c r="C61" s="9">
        <v>33013</v>
      </c>
      <c r="D61" s="11">
        <v>2884</v>
      </c>
      <c r="E61" s="11">
        <v>1428</v>
      </c>
      <c r="F61" s="10">
        <v>0</v>
      </c>
      <c r="G61" s="9">
        <v>0</v>
      </c>
      <c r="H61" s="11">
        <v>0</v>
      </c>
      <c r="I61" s="10">
        <v>0</v>
      </c>
      <c r="J61" s="11">
        <v>1234</v>
      </c>
      <c r="K61" s="11">
        <v>62</v>
      </c>
      <c r="L61" s="11">
        <v>0</v>
      </c>
      <c r="M61" s="10">
        <v>1296</v>
      </c>
    </row>
    <row r="62" spans="1:13" ht="12.75">
      <c r="A62" s="9" t="s">
        <v>102</v>
      </c>
      <c r="B62" s="11" t="s">
        <v>103</v>
      </c>
      <c r="C62" s="9">
        <v>7689</v>
      </c>
      <c r="D62" s="11">
        <v>992</v>
      </c>
      <c r="E62" s="11">
        <v>476</v>
      </c>
      <c r="F62" s="10">
        <v>0</v>
      </c>
      <c r="G62" s="9">
        <v>0</v>
      </c>
      <c r="H62" s="11">
        <v>0</v>
      </c>
      <c r="I62" s="10">
        <v>0</v>
      </c>
      <c r="J62" s="11">
        <v>0</v>
      </c>
      <c r="K62" s="11">
        <v>0</v>
      </c>
      <c r="L62" s="11">
        <v>0</v>
      </c>
      <c r="M62" s="10">
        <v>0</v>
      </c>
    </row>
    <row r="63" spans="1:13" ht="12.75">
      <c r="A63" s="9" t="s">
        <v>104</v>
      </c>
      <c r="B63" s="11" t="s">
        <v>105</v>
      </c>
      <c r="C63" s="9">
        <v>828</v>
      </c>
      <c r="D63" s="11">
        <v>124</v>
      </c>
      <c r="E63" s="11">
        <v>0</v>
      </c>
      <c r="F63" s="10">
        <v>476</v>
      </c>
      <c r="G63" s="9">
        <v>0</v>
      </c>
      <c r="H63" s="11">
        <v>0</v>
      </c>
      <c r="I63" s="10">
        <v>0</v>
      </c>
      <c r="J63" s="11">
        <v>0</v>
      </c>
      <c r="K63" s="11">
        <v>0</v>
      </c>
      <c r="L63" s="11">
        <v>0</v>
      </c>
      <c r="M63" s="10">
        <v>0</v>
      </c>
    </row>
    <row r="64" spans="1:13" ht="12.75">
      <c r="A64" s="9" t="s">
        <v>106</v>
      </c>
      <c r="B64" s="11" t="s">
        <v>107</v>
      </c>
      <c r="C64" s="9">
        <v>15228</v>
      </c>
      <c r="D64" s="11">
        <v>1426</v>
      </c>
      <c r="E64" s="11">
        <v>1428</v>
      </c>
      <c r="F64" s="10">
        <v>0</v>
      </c>
      <c r="G64" s="9">
        <v>0</v>
      </c>
      <c r="H64" s="11">
        <v>0</v>
      </c>
      <c r="I64" s="10">
        <v>0</v>
      </c>
      <c r="J64" s="11">
        <v>0</v>
      </c>
      <c r="K64" s="11">
        <v>0</v>
      </c>
      <c r="L64" s="11">
        <v>0</v>
      </c>
      <c r="M64" s="10">
        <v>0</v>
      </c>
    </row>
    <row r="65" spans="1:13" ht="12.75">
      <c r="A65" s="9" t="s">
        <v>108</v>
      </c>
      <c r="B65" s="11" t="s">
        <v>109</v>
      </c>
      <c r="C65" s="9">
        <v>414</v>
      </c>
      <c r="D65" s="11">
        <v>62</v>
      </c>
      <c r="E65" s="11">
        <v>476</v>
      </c>
      <c r="F65" s="10">
        <v>0</v>
      </c>
      <c r="G65" s="9">
        <v>0</v>
      </c>
      <c r="H65" s="11">
        <v>0</v>
      </c>
      <c r="I65" s="10">
        <v>0</v>
      </c>
      <c r="J65" s="11">
        <v>321</v>
      </c>
      <c r="K65" s="11">
        <v>0</v>
      </c>
      <c r="L65" s="11">
        <v>0</v>
      </c>
      <c r="M65" s="10">
        <v>321</v>
      </c>
    </row>
    <row r="66" spans="1:13" ht="12.75">
      <c r="A66" s="9" t="s">
        <v>110</v>
      </c>
      <c r="B66" s="11" t="s">
        <v>111</v>
      </c>
      <c r="C66" s="9">
        <v>1127</v>
      </c>
      <c r="D66" s="11">
        <v>62</v>
      </c>
      <c r="E66" s="11">
        <v>0</v>
      </c>
      <c r="F66" s="10">
        <v>1189</v>
      </c>
      <c r="G66" s="9">
        <v>0</v>
      </c>
      <c r="H66" s="11">
        <v>0</v>
      </c>
      <c r="I66" s="10">
        <v>0</v>
      </c>
      <c r="J66" s="11">
        <v>4986</v>
      </c>
      <c r="K66" s="11">
        <v>186</v>
      </c>
      <c r="L66" s="11">
        <v>0</v>
      </c>
      <c r="M66" s="10">
        <v>4638</v>
      </c>
    </row>
    <row r="67" spans="1:13" ht="12.75">
      <c r="A67" s="9" t="s">
        <v>112</v>
      </c>
      <c r="B67" s="11" t="s">
        <v>113</v>
      </c>
      <c r="C67" s="9">
        <v>414</v>
      </c>
      <c r="D67" s="11">
        <v>62</v>
      </c>
      <c r="E67" s="11">
        <v>0</v>
      </c>
      <c r="F67" s="10">
        <v>0</v>
      </c>
      <c r="G67" s="9">
        <v>0</v>
      </c>
      <c r="H67" s="11">
        <v>0</v>
      </c>
      <c r="I67" s="10">
        <v>0</v>
      </c>
      <c r="J67" s="11">
        <v>0</v>
      </c>
      <c r="K67" s="11">
        <v>0</v>
      </c>
      <c r="L67" s="11">
        <v>0</v>
      </c>
      <c r="M67" s="10">
        <v>0</v>
      </c>
    </row>
    <row r="68" spans="1:13" ht="12.75">
      <c r="A68" s="9" t="s">
        <v>115</v>
      </c>
      <c r="B68" s="11" t="s">
        <v>116</v>
      </c>
      <c r="C68" s="9">
        <v>4838</v>
      </c>
      <c r="D68" s="11">
        <v>250</v>
      </c>
      <c r="E68" s="11">
        <v>903</v>
      </c>
      <c r="F68" s="10">
        <v>0</v>
      </c>
      <c r="G68" s="9">
        <v>0</v>
      </c>
      <c r="H68" s="11">
        <v>0</v>
      </c>
      <c r="I68" s="10">
        <v>0</v>
      </c>
      <c r="J68" s="11">
        <v>3556</v>
      </c>
      <c r="K68" s="11">
        <v>200</v>
      </c>
      <c r="L68" s="11">
        <v>0</v>
      </c>
      <c r="M68" s="10">
        <v>2712</v>
      </c>
    </row>
    <row r="69" spans="1:13" ht="12.75">
      <c r="A69" s="9" t="s">
        <v>117</v>
      </c>
      <c r="B69" s="11" t="s">
        <v>118</v>
      </c>
      <c r="C69" s="9">
        <v>9455</v>
      </c>
      <c r="D69" s="11">
        <v>975</v>
      </c>
      <c r="E69" s="11">
        <v>898</v>
      </c>
      <c r="F69" s="10">
        <v>0</v>
      </c>
      <c r="G69" s="9">
        <v>0</v>
      </c>
      <c r="H69" s="11">
        <v>0</v>
      </c>
      <c r="I69" s="10">
        <v>0</v>
      </c>
      <c r="J69" s="11">
        <v>944</v>
      </c>
      <c r="K69" s="11">
        <v>100</v>
      </c>
      <c r="L69" s="11">
        <v>0</v>
      </c>
      <c r="M69" s="10">
        <v>1044</v>
      </c>
    </row>
    <row r="70" spans="1:13" ht="12.75">
      <c r="A70" s="9" t="s">
        <v>119</v>
      </c>
      <c r="B70" s="11" t="s">
        <v>120</v>
      </c>
      <c r="C70" s="9">
        <v>414</v>
      </c>
      <c r="D70" s="11">
        <v>0</v>
      </c>
      <c r="E70" s="11">
        <v>0</v>
      </c>
      <c r="F70" s="10">
        <v>0</v>
      </c>
      <c r="G70" s="9">
        <v>0</v>
      </c>
      <c r="H70" s="11">
        <v>0</v>
      </c>
      <c r="I70" s="10">
        <v>0</v>
      </c>
      <c r="J70" s="11">
        <v>0</v>
      </c>
      <c r="K70" s="11">
        <v>0</v>
      </c>
      <c r="L70" s="11">
        <v>0</v>
      </c>
      <c r="M70" s="10">
        <v>0</v>
      </c>
    </row>
    <row r="71" spans="1:13" ht="12.75">
      <c r="A71" s="9" t="s">
        <v>121</v>
      </c>
      <c r="B71" s="11" t="s">
        <v>122</v>
      </c>
      <c r="C71" s="9">
        <v>739</v>
      </c>
      <c r="D71" s="11">
        <v>25</v>
      </c>
      <c r="E71" s="11">
        <v>0</v>
      </c>
      <c r="F71" s="10">
        <v>0</v>
      </c>
      <c r="G71" s="9">
        <v>0</v>
      </c>
      <c r="H71" s="11">
        <v>0</v>
      </c>
      <c r="I71" s="10">
        <v>0</v>
      </c>
      <c r="J71" s="11">
        <v>0</v>
      </c>
      <c r="K71" s="11">
        <v>0</v>
      </c>
      <c r="L71" s="11">
        <v>0</v>
      </c>
      <c r="M71" s="10">
        <v>0</v>
      </c>
    </row>
    <row r="72" spans="1:13" ht="12.75">
      <c r="A72" s="9" t="s">
        <v>123</v>
      </c>
      <c r="B72" s="11" t="s">
        <v>124</v>
      </c>
      <c r="C72" s="9">
        <v>6983</v>
      </c>
      <c r="D72" s="11">
        <v>600</v>
      </c>
      <c r="E72" s="11">
        <v>0</v>
      </c>
      <c r="F72" s="10">
        <v>0</v>
      </c>
      <c r="G72" s="9">
        <v>0</v>
      </c>
      <c r="H72" s="11">
        <v>0</v>
      </c>
      <c r="I72" s="10">
        <v>0</v>
      </c>
      <c r="J72" s="11">
        <v>4389</v>
      </c>
      <c r="K72" s="11">
        <v>200</v>
      </c>
      <c r="L72" s="11">
        <v>0</v>
      </c>
      <c r="M72" s="10">
        <v>3233</v>
      </c>
    </row>
    <row r="73" spans="1:13" ht="12.75">
      <c r="A73" s="9" t="s">
        <v>125</v>
      </c>
      <c r="B73" s="11" t="s">
        <v>126</v>
      </c>
      <c r="C73" s="9">
        <v>828</v>
      </c>
      <c r="D73" s="11">
        <v>0</v>
      </c>
      <c r="E73" s="11">
        <v>0</v>
      </c>
      <c r="F73" s="10">
        <v>0</v>
      </c>
      <c r="G73" s="9">
        <v>0</v>
      </c>
      <c r="H73" s="11">
        <v>0</v>
      </c>
      <c r="I73" s="10">
        <v>0</v>
      </c>
      <c r="J73" s="11">
        <v>0</v>
      </c>
      <c r="K73" s="11">
        <v>0</v>
      </c>
      <c r="L73" s="11">
        <v>0</v>
      </c>
      <c r="M73" s="10">
        <v>0</v>
      </c>
    </row>
    <row r="74" spans="1:13" ht="12.75">
      <c r="A74" s="9" t="s">
        <v>127</v>
      </c>
      <c r="B74" s="11" t="s">
        <v>128</v>
      </c>
      <c r="C74" s="9">
        <v>1656</v>
      </c>
      <c r="D74" s="11">
        <v>0</v>
      </c>
      <c r="E74" s="11">
        <v>0</v>
      </c>
      <c r="F74" s="10">
        <v>0</v>
      </c>
      <c r="G74" s="9">
        <v>0</v>
      </c>
      <c r="H74" s="11">
        <v>0</v>
      </c>
      <c r="I74" s="10">
        <v>0</v>
      </c>
      <c r="J74" s="11">
        <v>653</v>
      </c>
      <c r="K74" s="11">
        <v>0</v>
      </c>
      <c r="L74" s="11">
        <v>0</v>
      </c>
      <c r="M74" s="10">
        <v>653</v>
      </c>
    </row>
    <row r="75" spans="1:13" ht="12.75">
      <c r="A75" s="9" t="s">
        <v>242</v>
      </c>
      <c r="B75" s="11" t="s">
        <v>243</v>
      </c>
      <c r="C75" s="9">
        <v>0</v>
      </c>
      <c r="D75" s="11">
        <v>0</v>
      </c>
      <c r="E75" s="11">
        <v>0</v>
      </c>
      <c r="F75" s="10">
        <v>0</v>
      </c>
      <c r="G75" s="9">
        <v>0</v>
      </c>
      <c r="H75" s="11">
        <v>0</v>
      </c>
      <c r="I75" s="10">
        <v>0</v>
      </c>
      <c r="J75" s="11">
        <v>1180</v>
      </c>
      <c r="K75" s="11">
        <v>0</v>
      </c>
      <c r="L75" s="11">
        <v>0</v>
      </c>
      <c r="M75" s="10">
        <v>236</v>
      </c>
    </row>
    <row r="76" spans="1:13" ht="12.75">
      <c r="A76" s="9" t="s">
        <v>129</v>
      </c>
      <c r="B76" s="11" t="s">
        <v>130</v>
      </c>
      <c r="C76" s="9">
        <v>18667</v>
      </c>
      <c r="D76" s="11">
        <v>0</v>
      </c>
      <c r="E76" s="11">
        <v>621</v>
      </c>
      <c r="F76" s="10">
        <v>0</v>
      </c>
      <c r="G76" s="9">
        <v>0</v>
      </c>
      <c r="H76" s="11">
        <v>0</v>
      </c>
      <c r="I76" s="10">
        <v>0</v>
      </c>
      <c r="J76" s="11">
        <v>4028</v>
      </c>
      <c r="K76" s="11">
        <v>0</v>
      </c>
      <c r="L76" s="11">
        <v>0</v>
      </c>
      <c r="M76" s="10">
        <v>4028</v>
      </c>
    </row>
    <row r="77" spans="1:13" ht="12.75">
      <c r="A77" s="9" t="s">
        <v>131</v>
      </c>
      <c r="B77" s="11" t="s">
        <v>132</v>
      </c>
      <c r="C77" s="9">
        <v>8495</v>
      </c>
      <c r="D77" s="11">
        <v>0</v>
      </c>
      <c r="E77" s="11">
        <v>414</v>
      </c>
      <c r="F77" s="10">
        <v>83</v>
      </c>
      <c r="G77" s="9">
        <v>0</v>
      </c>
      <c r="H77" s="11">
        <v>0</v>
      </c>
      <c r="I77" s="10">
        <v>0</v>
      </c>
      <c r="J77" s="11">
        <v>0</v>
      </c>
      <c r="K77" s="11">
        <v>0</v>
      </c>
      <c r="L77" s="11">
        <v>0</v>
      </c>
      <c r="M77" s="10">
        <v>0</v>
      </c>
    </row>
    <row r="78" spans="1:13" ht="12.75">
      <c r="A78" s="9" t="s">
        <v>133</v>
      </c>
      <c r="B78" s="11" t="s">
        <v>134</v>
      </c>
      <c r="C78" s="9">
        <v>1656</v>
      </c>
      <c r="D78" s="11">
        <v>0</v>
      </c>
      <c r="E78" s="11">
        <v>0</v>
      </c>
      <c r="F78" s="10">
        <v>0</v>
      </c>
      <c r="G78" s="9">
        <v>0</v>
      </c>
      <c r="H78" s="11">
        <v>0</v>
      </c>
      <c r="I78" s="10">
        <v>0</v>
      </c>
      <c r="J78" s="11">
        <v>2612</v>
      </c>
      <c r="K78" s="11">
        <v>0</v>
      </c>
      <c r="L78" s="11">
        <v>0</v>
      </c>
      <c r="M78" s="10">
        <v>2612</v>
      </c>
    </row>
    <row r="79" spans="1:13" ht="12.75">
      <c r="A79" s="9" t="s">
        <v>135</v>
      </c>
      <c r="B79" s="11" t="s">
        <v>30</v>
      </c>
      <c r="C79" s="9">
        <v>0</v>
      </c>
      <c r="D79" s="11">
        <v>0</v>
      </c>
      <c r="E79" s="11">
        <v>0</v>
      </c>
      <c r="F79" s="10">
        <v>0</v>
      </c>
      <c r="G79" s="9">
        <v>472</v>
      </c>
      <c r="H79" s="11">
        <v>346</v>
      </c>
      <c r="I79" s="10">
        <v>818</v>
      </c>
      <c r="J79" s="11">
        <v>0</v>
      </c>
      <c r="K79" s="11">
        <v>0</v>
      </c>
      <c r="L79" s="11">
        <v>0</v>
      </c>
      <c r="M79" s="10">
        <v>0</v>
      </c>
    </row>
    <row r="80" spans="1:13" ht="12.75">
      <c r="A80" s="9" t="s">
        <v>136</v>
      </c>
      <c r="B80" s="11" t="s">
        <v>137</v>
      </c>
      <c r="C80" s="9">
        <v>91337</v>
      </c>
      <c r="D80" s="11">
        <v>124</v>
      </c>
      <c r="E80" s="11">
        <v>4347</v>
      </c>
      <c r="F80" s="10">
        <v>1127</v>
      </c>
      <c r="G80" s="9">
        <v>0</v>
      </c>
      <c r="H80" s="11">
        <v>0</v>
      </c>
      <c r="I80" s="10">
        <v>0</v>
      </c>
      <c r="J80" s="11">
        <v>0</v>
      </c>
      <c r="K80" s="11">
        <v>0</v>
      </c>
      <c r="L80" s="11">
        <v>0</v>
      </c>
      <c r="M80" s="10">
        <v>0</v>
      </c>
    </row>
    <row r="81" spans="1:13" ht="12.75">
      <c r="A81" s="9" t="s">
        <v>138</v>
      </c>
      <c r="B81" s="11" t="s">
        <v>139</v>
      </c>
      <c r="C81" s="9">
        <v>2898</v>
      </c>
      <c r="D81" s="11">
        <v>434</v>
      </c>
      <c r="E81" s="11">
        <v>0</v>
      </c>
      <c r="F81" s="10">
        <v>0</v>
      </c>
      <c r="G81" s="9">
        <v>0</v>
      </c>
      <c r="H81" s="11">
        <v>0</v>
      </c>
      <c r="I81" s="10">
        <v>0</v>
      </c>
      <c r="J81" s="11">
        <v>0</v>
      </c>
      <c r="K81" s="11">
        <v>0</v>
      </c>
      <c r="L81" s="11">
        <v>0</v>
      </c>
      <c r="M81" s="10">
        <v>0</v>
      </c>
    </row>
    <row r="82" spans="1:13" ht="12.75">
      <c r="A82" s="9" t="s">
        <v>140</v>
      </c>
      <c r="B82" s="11" t="s">
        <v>141</v>
      </c>
      <c r="C82" s="9">
        <v>0</v>
      </c>
      <c r="D82" s="11">
        <v>0</v>
      </c>
      <c r="E82" s="11">
        <v>0</v>
      </c>
      <c r="F82" s="10">
        <v>0</v>
      </c>
      <c r="G82" s="9">
        <v>0</v>
      </c>
      <c r="H82" s="11">
        <v>0</v>
      </c>
      <c r="I82" s="10">
        <v>0</v>
      </c>
      <c r="J82" s="11">
        <v>1306</v>
      </c>
      <c r="K82" s="11">
        <v>0</v>
      </c>
      <c r="L82" s="11">
        <v>0</v>
      </c>
      <c r="M82" s="10">
        <v>1306</v>
      </c>
    </row>
    <row r="83" spans="1:13" ht="12.75">
      <c r="A83" s="9" t="s">
        <v>142</v>
      </c>
      <c r="B83" s="11" t="s">
        <v>143</v>
      </c>
      <c r="C83" s="9">
        <v>2783</v>
      </c>
      <c r="D83" s="11">
        <v>0</v>
      </c>
      <c r="E83" s="11">
        <v>0</v>
      </c>
      <c r="F83" s="10">
        <v>0</v>
      </c>
      <c r="G83" s="9">
        <v>0</v>
      </c>
      <c r="H83" s="11">
        <v>0</v>
      </c>
      <c r="I83" s="10">
        <v>0</v>
      </c>
      <c r="J83" s="11">
        <v>0</v>
      </c>
      <c r="K83" s="11">
        <v>0</v>
      </c>
      <c r="L83" s="11">
        <v>0</v>
      </c>
      <c r="M83" s="10">
        <v>0</v>
      </c>
    </row>
    <row r="84" spans="1:13" ht="12.75">
      <c r="A84" s="9" t="s">
        <v>144</v>
      </c>
      <c r="B84" s="11" t="s">
        <v>145</v>
      </c>
      <c r="C84" s="9">
        <v>414</v>
      </c>
      <c r="D84" s="11">
        <v>0</v>
      </c>
      <c r="E84" s="11">
        <v>0</v>
      </c>
      <c r="F84" s="10">
        <v>0</v>
      </c>
      <c r="G84" s="9">
        <v>0</v>
      </c>
      <c r="H84" s="11">
        <v>0</v>
      </c>
      <c r="I84" s="10">
        <v>0</v>
      </c>
      <c r="J84" s="11">
        <v>1306</v>
      </c>
      <c r="K84" s="11">
        <v>0</v>
      </c>
      <c r="L84" s="11">
        <v>0</v>
      </c>
      <c r="M84" s="10">
        <v>1306</v>
      </c>
    </row>
    <row r="85" spans="1:13" ht="12.75">
      <c r="A85" s="9" t="s">
        <v>150</v>
      </c>
      <c r="B85" s="11" t="s">
        <v>151</v>
      </c>
      <c r="C85" s="9">
        <v>0</v>
      </c>
      <c r="D85" s="11">
        <v>0</v>
      </c>
      <c r="E85" s="11">
        <v>0</v>
      </c>
      <c r="F85" s="10">
        <v>0</v>
      </c>
      <c r="G85" s="9">
        <v>0</v>
      </c>
      <c r="H85" s="11">
        <v>0</v>
      </c>
      <c r="I85" s="10">
        <v>0</v>
      </c>
      <c r="J85" s="11">
        <v>1959</v>
      </c>
      <c r="K85" s="11">
        <v>93</v>
      </c>
      <c r="L85" s="11">
        <v>0</v>
      </c>
      <c r="M85" s="10">
        <v>2052</v>
      </c>
    </row>
    <row r="86" spans="1:13" ht="12.75">
      <c r="A86" s="9" t="s">
        <v>152</v>
      </c>
      <c r="B86" s="11" t="s">
        <v>153</v>
      </c>
      <c r="C86" s="9">
        <v>207</v>
      </c>
      <c r="D86" s="11">
        <v>0</v>
      </c>
      <c r="E86" s="11">
        <v>0</v>
      </c>
      <c r="F86" s="10">
        <v>0</v>
      </c>
      <c r="G86" s="9">
        <v>0</v>
      </c>
      <c r="H86" s="11">
        <v>0</v>
      </c>
      <c r="I86" s="10">
        <v>0</v>
      </c>
      <c r="J86" s="11">
        <v>0</v>
      </c>
      <c r="K86" s="11">
        <v>0</v>
      </c>
      <c r="L86" s="11">
        <v>0</v>
      </c>
      <c r="M86" s="10">
        <v>0</v>
      </c>
    </row>
    <row r="87" spans="1:13" ht="12.75">
      <c r="A87" s="9" t="s">
        <v>154</v>
      </c>
      <c r="B87" s="11" t="s">
        <v>155</v>
      </c>
      <c r="C87" s="9">
        <v>828</v>
      </c>
      <c r="D87" s="11">
        <v>0</v>
      </c>
      <c r="E87" s="11">
        <v>414</v>
      </c>
      <c r="F87" s="10">
        <v>0</v>
      </c>
      <c r="G87" s="9">
        <v>0</v>
      </c>
      <c r="H87" s="11">
        <v>0</v>
      </c>
      <c r="I87" s="10">
        <v>0</v>
      </c>
      <c r="J87" s="11">
        <v>0</v>
      </c>
      <c r="K87" s="11">
        <v>0</v>
      </c>
      <c r="L87" s="11">
        <v>0</v>
      </c>
      <c r="M87" s="10">
        <v>0</v>
      </c>
    </row>
    <row r="88" spans="1:13" ht="12.75">
      <c r="A88" s="9" t="s">
        <v>156</v>
      </c>
      <c r="B88" s="11" t="s">
        <v>157</v>
      </c>
      <c r="C88" s="9">
        <v>26607</v>
      </c>
      <c r="D88" s="11">
        <v>0</v>
      </c>
      <c r="E88" s="11">
        <v>1449</v>
      </c>
      <c r="F88" s="10">
        <v>0</v>
      </c>
      <c r="G88" s="9">
        <v>0</v>
      </c>
      <c r="H88" s="11">
        <v>0</v>
      </c>
      <c r="I88" s="10">
        <v>0</v>
      </c>
      <c r="J88" s="11">
        <v>0</v>
      </c>
      <c r="K88" s="11">
        <v>0</v>
      </c>
      <c r="L88" s="11">
        <v>0</v>
      </c>
      <c r="M88" s="10">
        <v>0</v>
      </c>
    </row>
    <row r="89" spans="1:13" ht="12.75">
      <c r="A89" s="9" t="s">
        <v>158</v>
      </c>
      <c r="B89" s="11" t="s">
        <v>159</v>
      </c>
      <c r="C89" s="9">
        <v>0</v>
      </c>
      <c r="D89" s="11">
        <v>0</v>
      </c>
      <c r="E89" s="11">
        <v>0</v>
      </c>
      <c r="F89" s="10">
        <v>0</v>
      </c>
      <c r="G89" s="9">
        <v>0</v>
      </c>
      <c r="H89" s="11">
        <v>0</v>
      </c>
      <c r="I89" s="10">
        <v>0</v>
      </c>
      <c r="J89" s="11">
        <v>1438</v>
      </c>
      <c r="K89" s="11">
        <v>0</v>
      </c>
      <c r="L89" s="11">
        <v>0</v>
      </c>
      <c r="M89" s="10">
        <v>1438</v>
      </c>
    </row>
    <row r="90" spans="1:13" ht="12.75">
      <c r="A90" s="9" t="s">
        <v>164</v>
      </c>
      <c r="B90" s="11" t="s">
        <v>165</v>
      </c>
      <c r="C90" s="9">
        <v>1656</v>
      </c>
      <c r="D90" s="11">
        <v>0</v>
      </c>
      <c r="E90" s="11">
        <v>0</v>
      </c>
      <c r="F90" s="10">
        <v>0</v>
      </c>
      <c r="G90" s="9">
        <v>0</v>
      </c>
      <c r="H90" s="11">
        <v>0</v>
      </c>
      <c r="I90" s="10">
        <v>0</v>
      </c>
      <c r="J90" s="11">
        <v>0</v>
      </c>
      <c r="K90" s="11">
        <v>0</v>
      </c>
      <c r="L90" s="11">
        <v>0</v>
      </c>
      <c r="M90" s="10">
        <v>0</v>
      </c>
    </row>
    <row r="91" spans="1:13" ht="12.75">
      <c r="A91" s="9" t="s">
        <v>166</v>
      </c>
      <c r="B91" s="11" t="s">
        <v>167</v>
      </c>
      <c r="C91" s="9">
        <v>2069</v>
      </c>
      <c r="D91" s="11">
        <v>0</v>
      </c>
      <c r="E91" s="11">
        <v>414</v>
      </c>
      <c r="F91" s="10">
        <v>0</v>
      </c>
      <c r="G91" s="9">
        <v>0</v>
      </c>
      <c r="H91" s="11">
        <v>0</v>
      </c>
      <c r="I91" s="10">
        <v>0</v>
      </c>
      <c r="J91" s="11">
        <v>0</v>
      </c>
      <c r="K91" s="11">
        <v>0</v>
      </c>
      <c r="L91" s="11">
        <v>0</v>
      </c>
      <c r="M91" s="10">
        <v>0</v>
      </c>
    </row>
    <row r="92" spans="1:13" ht="12.75">
      <c r="A92" s="9" t="s">
        <v>168</v>
      </c>
      <c r="B92" s="11" t="s">
        <v>169</v>
      </c>
      <c r="C92" s="9">
        <v>2277</v>
      </c>
      <c r="D92" s="11">
        <v>0</v>
      </c>
      <c r="E92" s="11">
        <v>0</v>
      </c>
      <c r="F92" s="10">
        <v>0</v>
      </c>
      <c r="G92" s="9">
        <v>0</v>
      </c>
      <c r="H92" s="11">
        <v>0</v>
      </c>
      <c r="I92" s="10">
        <v>0</v>
      </c>
      <c r="J92" s="11">
        <v>0</v>
      </c>
      <c r="K92" s="11">
        <v>0</v>
      </c>
      <c r="L92" s="11">
        <v>0</v>
      </c>
      <c r="M92" s="10">
        <v>0</v>
      </c>
    </row>
    <row r="93" spans="1:13" ht="12.75">
      <c r="A93" s="9" t="s">
        <v>172</v>
      </c>
      <c r="B93" s="11" t="s">
        <v>173</v>
      </c>
      <c r="C93" s="9">
        <v>414</v>
      </c>
      <c r="D93" s="11">
        <v>0</v>
      </c>
      <c r="E93" s="11">
        <v>0</v>
      </c>
      <c r="F93" s="10">
        <v>0</v>
      </c>
      <c r="G93" s="9">
        <v>0</v>
      </c>
      <c r="H93" s="11">
        <v>0</v>
      </c>
      <c r="I93" s="10">
        <v>0</v>
      </c>
      <c r="J93" s="11">
        <v>0</v>
      </c>
      <c r="K93" s="11">
        <v>0</v>
      </c>
      <c r="L93" s="11">
        <v>0</v>
      </c>
      <c r="M93" s="10">
        <v>0</v>
      </c>
    </row>
    <row r="94" spans="1:13" ht="12.75">
      <c r="A94" s="9" t="s">
        <v>174</v>
      </c>
      <c r="B94" s="11" t="s">
        <v>175</v>
      </c>
      <c r="C94" s="9">
        <v>18098</v>
      </c>
      <c r="D94" s="11">
        <v>62</v>
      </c>
      <c r="E94" s="11">
        <v>2174</v>
      </c>
      <c r="F94" s="10">
        <v>0</v>
      </c>
      <c r="G94" s="9">
        <v>0</v>
      </c>
      <c r="H94" s="11">
        <v>0</v>
      </c>
      <c r="I94" s="10">
        <v>0</v>
      </c>
      <c r="J94" s="11">
        <v>0</v>
      </c>
      <c r="K94" s="11">
        <v>0</v>
      </c>
      <c r="L94" s="11">
        <v>0</v>
      </c>
      <c r="M94" s="10">
        <v>0</v>
      </c>
    </row>
    <row r="95" spans="1:13" ht="12.75">
      <c r="A95" s="9" t="s">
        <v>176</v>
      </c>
      <c r="B95" s="11" t="s">
        <v>177</v>
      </c>
      <c r="C95" s="9">
        <v>207</v>
      </c>
      <c r="D95" s="11">
        <v>0</v>
      </c>
      <c r="E95" s="11">
        <v>0</v>
      </c>
      <c r="F95" s="10">
        <v>0</v>
      </c>
      <c r="G95" s="9">
        <v>0</v>
      </c>
      <c r="H95" s="11">
        <v>0</v>
      </c>
      <c r="I95" s="10">
        <v>0</v>
      </c>
      <c r="J95" s="11">
        <v>1306</v>
      </c>
      <c r="K95" s="11">
        <v>0</v>
      </c>
      <c r="L95" s="11">
        <v>0</v>
      </c>
      <c r="M95" s="10">
        <v>1306</v>
      </c>
    </row>
    <row r="96" spans="1:13" ht="12.75">
      <c r="A96" s="9" t="s">
        <v>178</v>
      </c>
      <c r="B96" s="11" t="s">
        <v>179</v>
      </c>
      <c r="C96" s="9">
        <v>13753</v>
      </c>
      <c r="D96" s="11">
        <v>1829</v>
      </c>
      <c r="E96" s="11">
        <v>1428</v>
      </c>
      <c r="F96" s="10">
        <v>0</v>
      </c>
      <c r="G96" s="9">
        <v>0</v>
      </c>
      <c r="H96" s="11">
        <v>0</v>
      </c>
      <c r="I96" s="10">
        <v>0</v>
      </c>
      <c r="J96" s="11">
        <v>5223</v>
      </c>
      <c r="K96" s="11">
        <v>249</v>
      </c>
      <c r="L96" s="11">
        <v>0</v>
      </c>
      <c r="M96" s="10">
        <v>4788</v>
      </c>
    </row>
    <row r="97" spans="1:13" ht="12.75">
      <c r="A97" s="9" t="s">
        <v>180</v>
      </c>
      <c r="B97" s="11" t="s">
        <v>181</v>
      </c>
      <c r="C97" s="9">
        <v>10071</v>
      </c>
      <c r="D97" s="11">
        <v>558</v>
      </c>
      <c r="E97" s="11">
        <v>0</v>
      </c>
      <c r="F97" s="10">
        <v>0</v>
      </c>
      <c r="G97" s="9">
        <v>0</v>
      </c>
      <c r="H97" s="11">
        <v>0</v>
      </c>
      <c r="I97" s="10">
        <v>0</v>
      </c>
      <c r="J97" s="11">
        <v>1306</v>
      </c>
      <c r="K97" s="11">
        <v>0</v>
      </c>
      <c r="L97" s="11">
        <v>0</v>
      </c>
      <c r="M97" s="10">
        <v>1306</v>
      </c>
    </row>
    <row r="98" spans="1:13" ht="12.75">
      <c r="A98" s="9" t="s">
        <v>182</v>
      </c>
      <c r="B98" s="11" t="s">
        <v>183</v>
      </c>
      <c r="C98" s="9">
        <v>1449</v>
      </c>
      <c r="D98" s="11">
        <v>217</v>
      </c>
      <c r="E98" s="11">
        <v>0</v>
      </c>
      <c r="F98" s="10">
        <v>0</v>
      </c>
      <c r="G98" s="9">
        <v>0</v>
      </c>
      <c r="H98" s="11">
        <v>0</v>
      </c>
      <c r="I98" s="10">
        <v>0</v>
      </c>
      <c r="J98" s="11">
        <v>0</v>
      </c>
      <c r="K98" s="11">
        <v>0</v>
      </c>
      <c r="L98" s="11">
        <v>0</v>
      </c>
      <c r="M98" s="10">
        <v>0</v>
      </c>
    </row>
    <row r="99" spans="1:13" ht="12.75">
      <c r="A99" s="9" t="s">
        <v>184</v>
      </c>
      <c r="B99" s="11" t="s">
        <v>185</v>
      </c>
      <c r="C99" s="9">
        <v>1656</v>
      </c>
      <c r="D99" s="11">
        <v>0</v>
      </c>
      <c r="E99" s="11">
        <v>0</v>
      </c>
      <c r="F99" s="10">
        <v>0</v>
      </c>
      <c r="G99" s="9">
        <v>0</v>
      </c>
      <c r="H99" s="11">
        <v>0</v>
      </c>
      <c r="I99" s="10">
        <v>0</v>
      </c>
      <c r="J99" s="11">
        <v>0</v>
      </c>
      <c r="K99" s="11">
        <v>0</v>
      </c>
      <c r="L99" s="11">
        <v>0</v>
      </c>
      <c r="M99" s="10">
        <v>0</v>
      </c>
    </row>
    <row r="100" spans="1:13" ht="12.75">
      <c r="A100" s="9" t="s">
        <v>186</v>
      </c>
      <c r="B100" s="11" t="s">
        <v>187</v>
      </c>
      <c r="C100" s="9">
        <v>4676</v>
      </c>
      <c r="D100" s="11">
        <v>559</v>
      </c>
      <c r="E100" s="11">
        <v>0</v>
      </c>
      <c r="F100" s="10">
        <v>0</v>
      </c>
      <c r="G100" s="9">
        <v>0</v>
      </c>
      <c r="H100" s="11">
        <v>0</v>
      </c>
      <c r="I100" s="10">
        <v>0</v>
      </c>
      <c r="J100" s="11">
        <v>0</v>
      </c>
      <c r="K100" s="11">
        <v>0</v>
      </c>
      <c r="L100" s="11">
        <v>0</v>
      </c>
      <c r="M100" s="10">
        <v>0</v>
      </c>
    </row>
    <row r="101" spans="1:13" ht="12.75">
      <c r="A101" s="9" t="s">
        <v>188</v>
      </c>
      <c r="B101" s="11" t="s">
        <v>189</v>
      </c>
      <c r="C101" s="9">
        <v>13464</v>
      </c>
      <c r="D101" s="11">
        <v>0</v>
      </c>
      <c r="E101" s="11">
        <v>1242</v>
      </c>
      <c r="F101" s="10">
        <v>0</v>
      </c>
      <c r="G101" s="9">
        <v>0</v>
      </c>
      <c r="H101" s="11">
        <v>0</v>
      </c>
      <c r="I101" s="10">
        <v>0</v>
      </c>
      <c r="J101" s="11">
        <v>95</v>
      </c>
      <c r="K101" s="11">
        <v>0</v>
      </c>
      <c r="L101" s="11">
        <v>0</v>
      </c>
      <c r="M101" s="10">
        <v>95</v>
      </c>
    </row>
    <row r="102" spans="1:13" ht="12.75">
      <c r="A102" s="9" t="s">
        <v>192</v>
      </c>
      <c r="B102" s="11" t="s">
        <v>193</v>
      </c>
      <c r="C102" s="9">
        <v>26579</v>
      </c>
      <c r="D102" s="11">
        <v>0</v>
      </c>
      <c r="E102" s="11">
        <v>1863</v>
      </c>
      <c r="F102" s="10">
        <v>0</v>
      </c>
      <c r="G102" s="9">
        <v>0</v>
      </c>
      <c r="H102" s="11">
        <v>0</v>
      </c>
      <c r="I102" s="10">
        <v>0</v>
      </c>
      <c r="J102" s="11">
        <v>7998</v>
      </c>
      <c r="K102" s="11">
        <v>0</v>
      </c>
      <c r="L102" s="11">
        <v>0</v>
      </c>
      <c r="M102" s="10">
        <v>7998</v>
      </c>
    </row>
    <row r="103" spans="1:13" ht="12.75">
      <c r="A103" s="9" t="s">
        <v>194</v>
      </c>
      <c r="B103" s="11" t="s">
        <v>195</v>
      </c>
      <c r="C103" s="9">
        <v>83</v>
      </c>
      <c r="D103" s="11">
        <v>0</v>
      </c>
      <c r="E103" s="11">
        <v>0</v>
      </c>
      <c r="F103" s="10">
        <v>0</v>
      </c>
      <c r="G103" s="9">
        <v>0</v>
      </c>
      <c r="H103" s="11">
        <v>0</v>
      </c>
      <c r="I103" s="10">
        <v>0</v>
      </c>
      <c r="J103" s="11">
        <v>0</v>
      </c>
      <c r="K103" s="11">
        <v>0</v>
      </c>
      <c r="L103" s="11">
        <v>0</v>
      </c>
      <c r="M103" s="10">
        <v>0</v>
      </c>
    </row>
    <row r="104" spans="1:13" ht="12.75">
      <c r="A104" s="9" t="s">
        <v>198</v>
      </c>
      <c r="B104" s="11" t="s">
        <v>199</v>
      </c>
      <c r="C104" s="9">
        <v>28012</v>
      </c>
      <c r="D104" s="11">
        <v>0</v>
      </c>
      <c r="E104" s="11">
        <v>621</v>
      </c>
      <c r="F104" s="10">
        <v>0</v>
      </c>
      <c r="G104" s="9">
        <v>0</v>
      </c>
      <c r="H104" s="11">
        <v>0</v>
      </c>
      <c r="I104" s="10">
        <v>0</v>
      </c>
      <c r="J104" s="11">
        <v>0</v>
      </c>
      <c r="K104" s="11">
        <v>0</v>
      </c>
      <c r="L104" s="11">
        <v>0</v>
      </c>
      <c r="M104" s="10">
        <v>0</v>
      </c>
    </row>
    <row r="105" spans="1:13" ht="12.75">
      <c r="A105" s="9" t="s">
        <v>200</v>
      </c>
      <c r="B105" s="11" t="s">
        <v>201</v>
      </c>
      <c r="C105" s="9">
        <v>3933</v>
      </c>
      <c r="D105" s="11">
        <v>0</v>
      </c>
      <c r="E105" s="11">
        <v>0</v>
      </c>
      <c r="F105" s="10">
        <v>0</v>
      </c>
      <c r="G105" s="9">
        <v>0</v>
      </c>
      <c r="H105" s="11">
        <v>0</v>
      </c>
      <c r="I105" s="10">
        <v>0</v>
      </c>
      <c r="J105" s="11">
        <v>0</v>
      </c>
      <c r="K105" s="11">
        <v>0</v>
      </c>
      <c r="L105" s="11">
        <v>0</v>
      </c>
      <c r="M105" s="10">
        <v>0</v>
      </c>
    </row>
    <row r="106" spans="1:13" ht="12.75">
      <c r="A106" s="9" t="s">
        <v>202</v>
      </c>
      <c r="B106" s="11" t="s">
        <v>203</v>
      </c>
      <c r="C106" s="9">
        <v>20161</v>
      </c>
      <c r="D106" s="11">
        <v>0</v>
      </c>
      <c r="E106" s="11">
        <v>0</v>
      </c>
      <c r="F106" s="10">
        <v>0</v>
      </c>
      <c r="G106" s="9">
        <v>0</v>
      </c>
      <c r="H106" s="11">
        <v>0</v>
      </c>
      <c r="I106" s="10">
        <v>0</v>
      </c>
      <c r="J106" s="11">
        <v>1778</v>
      </c>
      <c r="K106" s="11">
        <v>0</v>
      </c>
      <c r="L106" s="11">
        <v>0</v>
      </c>
      <c r="M106" s="10">
        <v>1778</v>
      </c>
    </row>
    <row r="107" spans="1:13" ht="12.75">
      <c r="A107" s="9" t="s">
        <v>204</v>
      </c>
      <c r="B107" s="11" t="s">
        <v>205</v>
      </c>
      <c r="C107" s="9">
        <v>2017</v>
      </c>
      <c r="D107" s="11">
        <v>62</v>
      </c>
      <c r="E107" s="11">
        <v>0</v>
      </c>
      <c r="F107" s="10">
        <v>0</v>
      </c>
      <c r="G107" s="9">
        <v>0</v>
      </c>
      <c r="H107" s="11">
        <v>0</v>
      </c>
      <c r="I107" s="10">
        <v>0</v>
      </c>
      <c r="J107" s="11">
        <v>0</v>
      </c>
      <c r="K107" s="11">
        <v>0</v>
      </c>
      <c r="L107" s="11">
        <v>0</v>
      </c>
      <c r="M107" s="10">
        <v>0</v>
      </c>
    </row>
    <row r="108" spans="1:13" ht="12.75">
      <c r="A108" s="9" t="s">
        <v>206</v>
      </c>
      <c r="B108" s="11" t="s">
        <v>207</v>
      </c>
      <c r="C108" s="9">
        <v>2484</v>
      </c>
      <c r="D108" s="11">
        <v>372</v>
      </c>
      <c r="E108" s="11">
        <v>0</v>
      </c>
      <c r="F108" s="10">
        <v>0</v>
      </c>
      <c r="G108" s="9">
        <v>0</v>
      </c>
      <c r="H108" s="11">
        <v>0</v>
      </c>
      <c r="I108" s="10">
        <v>0</v>
      </c>
      <c r="J108" s="11">
        <v>0</v>
      </c>
      <c r="K108" s="11">
        <v>0</v>
      </c>
      <c r="L108" s="11">
        <v>0</v>
      </c>
      <c r="M108" s="10">
        <v>0</v>
      </c>
    </row>
    <row r="109" spans="1:13" ht="12.75">
      <c r="A109" s="9" t="s">
        <v>208</v>
      </c>
      <c r="B109" s="11" t="s">
        <v>209</v>
      </c>
      <c r="C109" s="9">
        <v>6400</v>
      </c>
      <c r="D109" s="11">
        <v>806</v>
      </c>
      <c r="E109" s="11">
        <v>0</v>
      </c>
      <c r="F109" s="10">
        <v>0</v>
      </c>
      <c r="G109" s="9">
        <v>0</v>
      </c>
      <c r="H109" s="11">
        <v>0</v>
      </c>
      <c r="I109" s="10">
        <v>0</v>
      </c>
      <c r="J109" s="11">
        <v>0</v>
      </c>
      <c r="K109" s="11">
        <v>0</v>
      </c>
      <c r="L109" s="11">
        <v>0</v>
      </c>
      <c r="M109" s="10">
        <v>0</v>
      </c>
    </row>
    <row r="110" spans="1:13" ht="12.75">
      <c r="A110" s="9" t="s">
        <v>210</v>
      </c>
      <c r="B110" s="11" t="s">
        <v>211</v>
      </c>
      <c r="C110" s="9">
        <v>4515</v>
      </c>
      <c r="D110" s="11">
        <v>434</v>
      </c>
      <c r="E110" s="11">
        <v>0</v>
      </c>
      <c r="F110" s="10">
        <v>0</v>
      </c>
      <c r="G110" s="9">
        <v>0</v>
      </c>
      <c r="H110" s="11">
        <v>0</v>
      </c>
      <c r="I110" s="10">
        <v>0</v>
      </c>
      <c r="J110" s="11">
        <v>0</v>
      </c>
      <c r="K110" s="11">
        <v>0</v>
      </c>
      <c r="L110" s="11">
        <v>0</v>
      </c>
      <c r="M110" s="10">
        <v>0</v>
      </c>
    </row>
    <row r="111" spans="1:13" ht="12.75">
      <c r="A111" s="9" t="s">
        <v>212</v>
      </c>
      <c r="B111" s="11" t="s">
        <v>213</v>
      </c>
      <c r="C111" s="9">
        <v>8050</v>
      </c>
      <c r="D111" s="11">
        <v>0</v>
      </c>
      <c r="E111" s="11">
        <v>0</v>
      </c>
      <c r="F111" s="10">
        <v>0</v>
      </c>
      <c r="G111" s="9">
        <v>0</v>
      </c>
      <c r="H111" s="11">
        <v>0</v>
      </c>
      <c r="I111" s="10">
        <v>0</v>
      </c>
      <c r="J111" s="11">
        <v>4264</v>
      </c>
      <c r="K111" s="11">
        <v>0</v>
      </c>
      <c r="L111" s="11">
        <v>0</v>
      </c>
      <c r="M111" s="10">
        <v>4264</v>
      </c>
    </row>
    <row r="112" spans="1:13" ht="12.75">
      <c r="A112" s="9" t="s">
        <v>214</v>
      </c>
      <c r="B112" s="11" t="s">
        <v>215</v>
      </c>
      <c r="C112" s="9">
        <v>7659</v>
      </c>
      <c r="D112" s="11">
        <v>0</v>
      </c>
      <c r="E112" s="11">
        <v>414</v>
      </c>
      <c r="F112" s="10">
        <v>0</v>
      </c>
      <c r="G112" s="9">
        <v>0</v>
      </c>
      <c r="H112" s="11">
        <v>0</v>
      </c>
      <c r="I112" s="10">
        <v>0</v>
      </c>
      <c r="J112" s="11">
        <v>6637</v>
      </c>
      <c r="K112" s="11">
        <v>0</v>
      </c>
      <c r="L112" s="11">
        <v>0</v>
      </c>
      <c r="M112" s="10">
        <v>6165</v>
      </c>
    </row>
    <row r="113" spans="1:13" ht="12.75">
      <c r="A113" s="9" t="s">
        <v>216</v>
      </c>
      <c r="B113" s="11" t="s">
        <v>217</v>
      </c>
      <c r="C113" s="9">
        <v>15471</v>
      </c>
      <c r="D113" s="11">
        <v>0</v>
      </c>
      <c r="E113" s="11">
        <v>1035</v>
      </c>
      <c r="F113" s="10">
        <v>0</v>
      </c>
      <c r="G113" s="9">
        <v>0</v>
      </c>
      <c r="H113" s="11">
        <v>0</v>
      </c>
      <c r="I113" s="10">
        <v>0</v>
      </c>
      <c r="J113" s="11">
        <v>2345</v>
      </c>
      <c r="K113" s="11">
        <v>0</v>
      </c>
      <c r="L113" s="11">
        <v>0</v>
      </c>
      <c r="M113" s="10">
        <v>1039</v>
      </c>
    </row>
    <row r="114" spans="1:13" ht="12.75">
      <c r="A114" s="9" t="s">
        <v>218</v>
      </c>
      <c r="B114" s="11" t="s">
        <v>219</v>
      </c>
      <c r="C114" s="9">
        <v>4025</v>
      </c>
      <c r="D114" s="11">
        <v>0</v>
      </c>
      <c r="E114" s="11">
        <v>0</v>
      </c>
      <c r="F114" s="10">
        <v>0</v>
      </c>
      <c r="G114" s="9">
        <v>0</v>
      </c>
      <c r="H114" s="11">
        <v>0</v>
      </c>
      <c r="I114" s="10">
        <v>0</v>
      </c>
      <c r="J114" s="11">
        <v>12225</v>
      </c>
      <c r="K114" s="11">
        <v>0</v>
      </c>
      <c r="L114" s="11">
        <v>0</v>
      </c>
      <c r="M114" s="10">
        <v>7615</v>
      </c>
    </row>
    <row r="115" spans="1:13" ht="12.75">
      <c r="A115" s="9" t="s">
        <v>228</v>
      </c>
      <c r="B115" s="11" t="s">
        <v>38</v>
      </c>
      <c r="C115" s="9">
        <v>2485</v>
      </c>
      <c r="D115" s="11">
        <v>0</v>
      </c>
      <c r="E115" s="11">
        <v>0</v>
      </c>
      <c r="F115" s="10">
        <v>0</v>
      </c>
      <c r="G115" s="9">
        <v>0</v>
      </c>
      <c r="H115" s="11">
        <v>0</v>
      </c>
      <c r="I115" s="10">
        <v>0</v>
      </c>
      <c r="J115" s="11">
        <v>0</v>
      </c>
      <c r="K115" s="11">
        <v>0</v>
      </c>
      <c r="L115" s="11">
        <v>0</v>
      </c>
      <c r="M115" s="10">
        <v>0</v>
      </c>
    </row>
    <row r="116" spans="1:13" ht="12.75">
      <c r="A116" s="9" t="s">
        <v>229</v>
      </c>
      <c r="B116" s="11" t="s">
        <v>40</v>
      </c>
      <c r="C116" s="9">
        <v>0</v>
      </c>
      <c r="D116" s="11">
        <v>0</v>
      </c>
      <c r="E116" s="11">
        <v>0</v>
      </c>
      <c r="F116" s="10">
        <v>0</v>
      </c>
      <c r="G116" s="9">
        <v>0</v>
      </c>
      <c r="H116" s="11">
        <v>0</v>
      </c>
      <c r="I116" s="10">
        <v>0</v>
      </c>
      <c r="J116" s="11">
        <v>1306</v>
      </c>
      <c r="K116" s="11">
        <v>0</v>
      </c>
      <c r="L116" s="11">
        <v>0</v>
      </c>
      <c r="M116" s="10">
        <v>1306</v>
      </c>
    </row>
    <row r="117" spans="1:13" ht="12.75">
      <c r="A117" s="9" t="s">
        <v>230</v>
      </c>
      <c r="B117" s="11" t="s">
        <v>42</v>
      </c>
      <c r="C117" s="9">
        <v>0</v>
      </c>
      <c r="D117" s="11">
        <v>0</v>
      </c>
      <c r="E117" s="11">
        <v>0</v>
      </c>
      <c r="F117" s="10">
        <v>0</v>
      </c>
      <c r="G117" s="9">
        <v>0</v>
      </c>
      <c r="H117" s="11">
        <v>0</v>
      </c>
      <c r="I117" s="10">
        <v>0</v>
      </c>
      <c r="J117" s="11">
        <v>6388</v>
      </c>
      <c r="K117" s="11">
        <v>0</v>
      </c>
      <c r="L117" s="11">
        <v>0</v>
      </c>
      <c r="M117" s="10">
        <v>2250</v>
      </c>
    </row>
    <row r="118" spans="1:13" ht="12.75">
      <c r="A118" s="9" t="s">
        <v>244</v>
      </c>
      <c r="B118" s="11" t="s">
        <v>261</v>
      </c>
      <c r="C118" s="9">
        <v>5019</v>
      </c>
      <c r="D118" s="11">
        <v>0</v>
      </c>
      <c r="E118" s="11">
        <v>414</v>
      </c>
      <c r="F118" s="10">
        <v>0</v>
      </c>
      <c r="G118" s="9">
        <v>0</v>
      </c>
      <c r="H118" s="11">
        <v>0</v>
      </c>
      <c r="I118" s="10">
        <v>0</v>
      </c>
      <c r="J118" s="11">
        <v>0</v>
      </c>
      <c r="K118" s="11">
        <v>0</v>
      </c>
      <c r="L118" s="11">
        <v>0</v>
      </c>
      <c r="M118" s="10">
        <v>0</v>
      </c>
    </row>
    <row r="119" spans="1:13" ht="12.75">
      <c r="A119" s="9" t="s">
        <v>231</v>
      </c>
      <c r="B119" s="11" t="s">
        <v>44</v>
      </c>
      <c r="C119" s="9">
        <v>0</v>
      </c>
      <c r="D119" s="11">
        <v>0</v>
      </c>
      <c r="E119" s="11">
        <v>0</v>
      </c>
      <c r="F119" s="10">
        <v>0</v>
      </c>
      <c r="G119" s="9">
        <v>0</v>
      </c>
      <c r="H119" s="11">
        <v>0</v>
      </c>
      <c r="I119" s="10">
        <v>0</v>
      </c>
      <c r="J119" s="11">
        <v>46281</v>
      </c>
      <c r="K119" s="11">
        <v>3225</v>
      </c>
      <c r="L119" s="11">
        <v>0</v>
      </c>
      <c r="M119" s="10">
        <v>44164</v>
      </c>
    </row>
    <row r="120" spans="1:13" ht="12.75">
      <c r="A120" s="12" t="s">
        <v>45</v>
      </c>
      <c r="B120" s="14"/>
      <c r="C120" s="12">
        <v>617845</v>
      </c>
      <c r="D120" s="14">
        <v>16021</v>
      </c>
      <c r="E120" s="14">
        <v>33057</v>
      </c>
      <c r="F120" s="13">
        <v>2875</v>
      </c>
      <c r="G120" s="12">
        <v>472</v>
      </c>
      <c r="H120" s="14">
        <v>346</v>
      </c>
      <c r="I120" s="13">
        <v>818</v>
      </c>
      <c r="J120" s="14">
        <v>226942</v>
      </c>
      <c r="K120" s="14">
        <v>4377</v>
      </c>
      <c r="L120" s="14">
        <v>4660</v>
      </c>
      <c r="M120" s="13">
        <v>184307</v>
      </c>
    </row>
    <row r="121" spans="1:13" ht="12.75">
      <c r="A121" s="11"/>
      <c r="B121" s="11"/>
      <c r="C121" s="11"/>
      <c r="D121" s="11"/>
      <c r="E121" s="11"/>
      <c r="F121" s="11"/>
      <c r="G121" s="11"/>
      <c r="H121" s="11"/>
      <c r="I121" s="11"/>
      <c r="J121" s="11"/>
      <c r="K121" s="11"/>
      <c r="L121" s="11"/>
      <c r="M121" s="11"/>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M133"/>
  <sheetViews>
    <sheetView zoomScalePageLayoutView="0" workbookViewId="0" topLeftCell="A1">
      <selection activeCell="B1" sqref="B1"/>
    </sheetView>
  </sheetViews>
  <sheetFormatPr defaultColWidth="8.8515625" defaultRowHeight="12.75"/>
  <cols>
    <col min="1" max="1" width="4.28125" style="36" customWidth="1"/>
    <col min="2" max="2" width="25.421875" style="36" bestFit="1" customWidth="1"/>
    <col min="3" max="3" width="10.421875" style="36" bestFit="1" customWidth="1"/>
    <col min="4" max="4" width="9.28125" style="36" bestFit="1" customWidth="1"/>
    <col min="5" max="6" width="9.00390625" style="36" customWidth="1"/>
    <col min="7" max="7" width="8.8515625" style="36" customWidth="1"/>
    <col min="8" max="8" width="9.28125" style="36" bestFit="1" customWidth="1"/>
    <col min="9" max="9" width="9.00390625" style="36" customWidth="1"/>
    <col min="10" max="10" width="10.421875" style="36" bestFit="1" customWidth="1"/>
    <col min="11" max="11" width="9.28125" style="36" bestFit="1" customWidth="1"/>
    <col min="12" max="12" width="10.00390625" style="36" bestFit="1" customWidth="1"/>
    <col min="13" max="13" width="10.421875" style="36" bestFit="1" customWidth="1"/>
    <col min="14" max="15" width="8.8515625" style="36" customWidth="1"/>
    <col min="16" max="16" width="9.57421875" style="36" bestFit="1" customWidth="1"/>
    <col min="17" max="18" width="8.8515625" style="36" customWidth="1"/>
    <col min="19" max="16384" width="8.8515625" style="3" customWidth="1"/>
  </cols>
  <sheetData>
    <row r="1" spans="1:13" ht="12.75">
      <c r="A1" s="1" t="s">
        <v>0</v>
      </c>
      <c r="B1" s="1"/>
      <c r="C1" s="1"/>
      <c r="D1" s="1"/>
      <c r="E1" s="1"/>
      <c r="F1" s="2"/>
      <c r="G1" s="2"/>
      <c r="H1" s="2"/>
      <c r="I1" s="2"/>
      <c r="J1" s="2"/>
      <c r="K1" s="2"/>
      <c r="L1" s="2"/>
      <c r="M1" s="2"/>
    </row>
    <row r="2" spans="1:13" ht="12.75">
      <c r="A2" s="1" t="s">
        <v>1</v>
      </c>
      <c r="B2" s="1"/>
      <c r="C2" s="1"/>
      <c r="D2" s="1"/>
      <c r="E2" s="1"/>
      <c r="F2" s="2"/>
      <c r="G2" s="2"/>
      <c r="H2" s="2"/>
      <c r="I2" s="2"/>
      <c r="J2" s="2"/>
      <c r="K2" s="2"/>
      <c r="L2" s="2"/>
      <c r="M2" s="2"/>
    </row>
    <row r="3" spans="1:13" ht="12.75">
      <c r="A3" s="1" t="s">
        <v>262</v>
      </c>
      <c r="B3" s="1"/>
      <c r="C3" s="1"/>
      <c r="D3" s="1"/>
      <c r="E3" s="1"/>
      <c r="F3" s="2"/>
      <c r="G3" s="2"/>
      <c r="H3" s="2"/>
      <c r="I3" s="2"/>
      <c r="J3" s="2"/>
      <c r="K3" s="2"/>
      <c r="L3" s="2"/>
      <c r="M3" s="2"/>
    </row>
    <row r="4" spans="1:13" ht="12.75">
      <c r="A4" s="2"/>
      <c r="B4" s="2"/>
      <c r="C4" s="2"/>
      <c r="D4" s="2"/>
      <c r="E4" s="2"/>
      <c r="F4" s="2"/>
      <c r="G4" s="2"/>
      <c r="H4" s="2"/>
      <c r="I4" s="2"/>
      <c r="J4" s="2"/>
      <c r="K4" s="2"/>
      <c r="L4" s="2"/>
      <c r="M4" s="2"/>
    </row>
    <row r="5" spans="1:13" ht="12.75">
      <c r="A5" s="2"/>
      <c r="B5" s="2"/>
      <c r="C5" s="2"/>
      <c r="D5" s="2"/>
      <c r="E5" s="2"/>
      <c r="F5" s="2"/>
      <c r="G5" s="2"/>
      <c r="H5" s="2"/>
      <c r="I5" s="2"/>
      <c r="J5" s="2"/>
      <c r="K5" s="2"/>
      <c r="L5" s="2"/>
      <c r="M5" s="2"/>
    </row>
    <row r="6" spans="1:13" ht="12.75">
      <c r="A6" s="4"/>
      <c r="B6" s="5"/>
      <c r="C6" s="6" t="s">
        <v>2</v>
      </c>
      <c r="D6" s="7"/>
      <c r="E6" s="7"/>
      <c r="F6" s="8"/>
      <c r="G6" s="6" t="s">
        <v>3</v>
      </c>
      <c r="H6" s="7"/>
      <c r="I6" s="8"/>
      <c r="J6" s="6" t="s">
        <v>4</v>
      </c>
      <c r="K6" s="7"/>
      <c r="L6" s="7"/>
      <c r="M6" s="8"/>
    </row>
    <row r="7" spans="1:13" ht="12.75">
      <c r="A7" s="9"/>
      <c r="B7" s="10"/>
      <c r="C7" s="9"/>
      <c r="D7" s="11" t="s">
        <v>5</v>
      </c>
      <c r="E7" s="11" t="s">
        <v>6</v>
      </c>
      <c r="F7" s="10" t="s">
        <v>6</v>
      </c>
      <c r="G7" s="9"/>
      <c r="H7" s="11" t="s">
        <v>5</v>
      </c>
      <c r="I7" s="10" t="s">
        <v>6</v>
      </c>
      <c r="J7" s="9"/>
      <c r="K7" s="11" t="s">
        <v>5</v>
      </c>
      <c r="L7" s="11" t="s">
        <v>7</v>
      </c>
      <c r="M7" s="10" t="s">
        <v>6</v>
      </c>
    </row>
    <row r="8" spans="1:13" ht="12.75">
      <c r="A8" s="9"/>
      <c r="B8" s="10"/>
      <c r="C8" s="9" t="s">
        <v>8</v>
      </c>
      <c r="D8" s="11" t="s">
        <v>9</v>
      </c>
      <c r="E8" s="11" t="s">
        <v>10</v>
      </c>
      <c r="F8" s="10" t="s">
        <v>11</v>
      </c>
      <c r="G8" s="9" t="s">
        <v>8</v>
      </c>
      <c r="H8" s="11" t="s">
        <v>9</v>
      </c>
      <c r="I8" s="10" t="s">
        <v>10</v>
      </c>
      <c r="J8" s="9" t="s">
        <v>8</v>
      </c>
      <c r="K8" s="11" t="s">
        <v>9</v>
      </c>
      <c r="L8" s="11" t="s">
        <v>12</v>
      </c>
      <c r="M8" s="10" t="s">
        <v>10</v>
      </c>
    </row>
    <row r="9" spans="1:13" ht="12.75">
      <c r="A9" s="9" t="s">
        <v>13</v>
      </c>
      <c r="B9" s="10"/>
      <c r="C9" s="9" t="s">
        <v>14</v>
      </c>
      <c r="D9" s="11" t="s">
        <v>15</v>
      </c>
      <c r="E9" s="11" t="s">
        <v>16</v>
      </c>
      <c r="F9" s="10" t="s">
        <v>13</v>
      </c>
      <c r="G9" s="9" t="s">
        <v>14</v>
      </c>
      <c r="H9" s="11" t="s">
        <v>15</v>
      </c>
      <c r="I9" s="10" t="s">
        <v>13</v>
      </c>
      <c r="J9" s="9" t="s">
        <v>14</v>
      </c>
      <c r="K9" s="11" t="s">
        <v>15</v>
      </c>
      <c r="L9" s="11" t="s">
        <v>14</v>
      </c>
      <c r="M9" s="10" t="s">
        <v>13</v>
      </c>
    </row>
    <row r="10" spans="1:13" ht="12.75">
      <c r="A10" s="4" t="s">
        <v>17</v>
      </c>
      <c r="B10" s="15" t="s">
        <v>250</v>
      </c>
      <c r="C10" s="4">
        <v>139268</v>
      </c>
      <c r="D10" s="15">
        <v>156</v>
      </c>
      <c r="E10" s="15">
        <v>24036</v>
      </c>
      <c r="F10" s="5">
        <v>1656</v>
      </c>
      <c r="G10" s="15">
        <v>0</v>
      </c>
      <c r="H10" s="15">
        <v>0</v>
      </c>
      <c r="I10" s="15">
        <v>0</v>
      </c>
      <c r="J10" s="4">
        <v>431559</v>
      </c>
      <c r="K10" s="15">
        <v>0</v>
      </c>
      <c r="L10" s="15">
        <v>0</v>
      </c>
      <c r="M10" s="5">
        <v>415376</v>
      </c>
    </row>
    <row r="11" spans="1:13" ht="12.75">
      <c r="A11" s="9" t="s">
        <v>19</v>
      </c>
      <c r="B11" s="11" t="s">
        <v>251</v>
      </c>
      <c r="C11" s="9">
        <v>336078</v>
      </c>
      <c r="D11" s="11">
        <v>0</v>
      </c>
      <c r="E11" s="11">
        <v>20475</v>
      </c>
      <c r="F11" s="10">
        <v>0</v>
      </c>
      <c r="G11" s="11">
        <v>0</v>
      </c>
      <c r="H11" s="11">
        <v>0</v>
      </c>
      <c r="I11" s="11">
        <v>0</v>
      </c>
      <c r="J11" s="9">
        <v>135724</v>
      </c>
      <c r="K11" s="11">
        <v>326</v>
      </c>
      <c r="L11" s="11">
        <v>404059</v>
      </c>
      <c r="M11" s="10">
        <v>90223</v>
      </c>
    </row>
    <row r="12" spans="1:13" ht="12.75">
      <c r="A12" s="9" t="s">
        <v>21</v>
      </c>
      <c r="B12" s="11" t="s">
        <v>22</v>
      </c>
      <c r="C12" s="9">
        <v>99677</v>
      </c>
      <c r="D12" s="11">
        <v>0</v>
      </c>
      <c r="E12" s="11">
        <v>12201</v>
      </c>
      <c r="F12" s="10">
        <v>414</v>
      </c>
      <c r="G12" s="11">
        <v>0</v>
      </c>
      <c r="H12" s="11">
        <v>0</v>
      </c>
      <c r="I12" s="11">
        <v>0</v>
      </c>
      <c r="J12" s="9">
        <v>392285</v>
      </c>
      <c r="K12" s="11">
        <v>0</v>
      </c>
      <c r="L12" s="11">
        <v>0</v>
      </c>
      <c r="M12" s="10">
        <v>303700</v>
      </c>
    </row>
    <row r="13" spans="1:13" ht="12.75">
      <c r="A13" s="9" t="s">
        <v>23</v>
      </c>
      <c r="B13" s="11" t="s">
        <v>24</v>
      </c>
      <c r="C13" s="9">
        <v>662097</v>
      </c>
      <c r="D13" s="11">
        <v>72566</v>
      </c>
      <c r="E13" s="11">
        <v>52395</v>
      </c>
      <c r="F13" s="10">
        <v>2142</v>
      </c>
      <c r="G13" s="11">
        <v>0</v>
      </c>
      <c r="H13" s="11">
        <v>0</v>
      </c>
      <c r="I13" s="11">
        <v>0</v>
      </c>
      <c r="J13" s="9">
        <v>1799950</v>
      </c>
      <c r="K13" s="11">
        <v>101552</v>
      </c>
      <c r="L13" s="11">
        <v>0</v>
      </c>
      <c r="M13" s="10">
        <v>1783647</v>
      </c>
    </row>
    <row r="14" spans="1:13" ht="12.75">
      <c r="A14" s="9" t="s">
        <v>25</v>
      </c>
      <c r="B14" s="11" t="s">
        <v>252</v>
      </c>
      <c r="C14" s="9">
        <v>200084</v>
      </c>
      <c r="D14" s="11">
        <v>15000</v>
      </c>
      <c r="E14" s="11">
        <v>47646</v>
      </c>
      <c r="F14" s="10">
        <v>47</v>
      </c>
      <c r="G14" s="11">
        <v>0</v>
      </c>
      <c r="H14" s="11">
        <v>0</v>
      </c>
      <c r="I14" s="11">
        <v>0</v>
      </c>
      <c r="J14" s="9">
        <v>425665</v>
      </c>
      <c r="K14" s="11">
        <v>20550</v>
      </c>
      <c r="L14" s="11">
        <v>0</v>
      </c>
      <c r="M14" s="10">
        <v>381318</v>
      </c>
    </row>
    <row r="15" spans="1:13" ht="12.75">
      <c r="A15" s="9" t="s">
        <v>27</v>
      </c>
      <c r="B15" s="11" t="s">
        <v>253</v>
      </c>
      <c r="C15" s="9">
        <v>70282</v>
      </c>
      <c r="D15" s="11">
        <v>0</v>
      </c>
      <c r="E15" s="11">
        <v>8299</v>
      </c>
      <c r="F15" s="10">
        <v>414</v>
      </c>
      <c r="G15" s="11">
        <v>0</v>
      </c>
      <c r="H15" s="11">
        <v>0</v>
      </c>
      <c r="I15" s="11">
        <v>0</v>
      </c>
      <c r="J15" s="9">
        <v>57762</v>
      </c>
      <c r="K15" s="11">
        <v>0</v>
      </c>
      <c r="L15" s="11">
        <v>0</v>
      </c>
      <c r="M15" s="10">
        <v>52814</v>
      </c>
    </row>
    <row r="16" spans="1:13" ht="12.75">
      <c r="A16" s="9" t="s">
        <v>29</v>
      </c>
      <c r="B16" s="11" t="s">
        <v>30</v>
      </c>
      <c r="C16" s="9">
        <v>0</v>
      </c>
      <c r="D16" s="11">
        <v>0</v>
      </c>
      <c r="E16" s="11">
        <v>0</v>
      </c>
      <c r="F16" s="10">
        <v>0</v>
      </c>
      <c r="G16" s="11">
        <v>84676</v>
      </c>
      <c r="H16" s="11">
        <v>26234</v>
      </c>
      <c r="I16" s="11">
        <v>16213</v>
      </c>
      <c r="J16" s="9">
        <v>6085</v>
      </c>
      <c r="K16" s="11">
        <v>0</v>
      </c>
      <c r="L16" s="11">
        <v>0</v>
      </c>
      <c r="M16" s="10">
        <v>0</v>
      </c>
    </row>
    <row r="17" spans="1:13" ht="12.75">
      <c r="A17" s="9" t="s">
        <v>31</v>
      </c>
      <c r="B17" s="11" t="s">
        <v>254</v>
      </c>
      <c r="C17" s="9">
        <v>1521203</v>
      </c>
      <c r="D17" s="11">
        <v>59594</v>
      </c>
      <c r="E17" s="11">
        <v>164135</v>
      </c>
      <c r="F17" s="10">
        <v>8968</v>
      </c>
      <c r="G17" s="11">
        <v>0</v>
      </c>
      <c r="H17" s="11">
        <v>0</v>
      </c>
      <c r="I17" s="11">
        <v>0</v>
      </c>
      <c r="J17" s="9">
        <v>1976601</v>
      </c>
      <c r="K17" s="11">
        <v>73938</v>
      </c>
      <c r="L17" s="11">
        <v>0</v>
      </c>
      <c r="M17" s="10">
        <v>1945590</v>
      </c>
    </row>
    <row r="18" spans="1:13" ht="12.75">
      <c r="A18" s="9" t="s">
        <v>33</v>
      </c>
      <c r="B18" s="11" t="s">
        <v>255</v>
      </c>
      <c r="C18" s="9">
        <v>112014</v>
      </c>
      <c r="D18" s="11">
        <v>0</v>
      </c>
      <c r="E18" s="11">
        <v>11173</v>
      </c>
      <c r="F18" s="10">
        <v>0</v>
      </c>
      <c r="G18" s="11">
        <v>0</v>
      </c>
      <c r="H18" s="11">
        <v>0</v>
      </c>
      <c r="I18" s="11">
        <v>0</v>
      </c>
      <c r="J18" s="9">
        <v>103385</v>
      </c>
      <c r="K18" s="11">
        <v>0</v>
      </c>
      <c r="L18" s="11">
        <v>0</v>
      </c>
      <c r="M18" s="10">
        <v>81379</v>
      </c>
    </row>
    <row r="19" spans="1:13" ht="12.75">
      <c r="A19" s="9" t="s">
        <v>35</v>
      </c>
      <c r="B19" s="11" t="s">
        <v>263</v>
      </c>
      <c r="C19" s="9">
        <v>0</v>
      </c>
      <c r="D19" s="11">
        <v>0</v>
      </c>
      <c r="E19" s="11">
        <v>0</v>
      </c>
      <c r="F19" s="10">
        <v>0</v>
      </c>
      <c r="G19" s="11">
        <v>0</v>
      </c>
      <c r="H19" s="11">
        <v>0</v>
      </c>
      <c r="I19" s="11">
        <v>0</v>
      </c>
      <c r="J19" s="9">
        <v>50899</v>
      </c>
      <c r="K19" s="11">
        <v>0</v>
      </c>
      <c r="L19" s="11">
        <v>0</v>
      </c>
      <c r="M19" s="10">
        <v>45095</v>
      </c>
    </row>
    <row r="20" spans="1:13" ht="12.75">
      <c r="A20" s="9" t="s">
        <v>37</v>
      </c>
      <c r="B20" s="11" t="s">
        <v>256</v>
      </c>
      <c r="C20" s="9">
        <v>14709</v>
      </c>
      <c r="D20" s="11">
        <v>0</v>
      </c>
      <c r="E20" s="11">
        <v>0</v>
      </c>
      <c r="F20" s="10">
        <v>0</v>
      </c>
      <c r="G20" s="11">
        <v>0</v>
      </c>
      <c r="H20" s="11">
        <v>0</v>
      </c>
      <c r="I20" s="11">
        <v>0</v>
      </c>
      <c r="J20" s="9">
        <v>0</v>
      </c>
      <c r="K20" s="11">
        <v>0</v>
      </c>
      <c r="L20" s="11">
        <v>0</v>
      </c>
      <c r="M20" s="10">
        <v>0</v>
      </c>
    </row>
    <row r="21" spans="1:13" ht="12.75">
      <c r="A21" s="9" t="s">
        <v>39</v>
      </c>
      <c r="B21" s="11" t="s">
        <v>257</v>
      </c>
      <c r="C21" s="9">
        <v>0</v>
      </c>
      <c r="D21" s="11">
        <v>0</v>
      </c>
      <c r="E21" s="11">
        <v>0</v>
      </c>
      <c r="F21" s="10">
        <v>0</v>
      </c>
      <c r="G21" s="11">
        <v>0</v>
      </c>
      <c r="H21" s="11">
        <v>0</v>
      </c>
      <c r="I21" s="11">
        <v>0</v>
      </c>
      <c r="J21" s="9">
        <v>14222</v>
      </c>
      <c r="K21" s="11">
        <v>0</v>
      </c>
      <c r="L21" s="11">
        <v>0</v>
      </c>
      <c r="M21" s="10">
        <v>10084</v>
      </c>
    </row>
    <row r="22" spans="1:13" ht="12.75">
      <c r="A22" s="9" t="s">
        <v>41</v>
      </c>
      <c r="B22" s="11" t="s">
        <v>258</v>
      </c>
      <c r="C22" s="9">
        <v>0</v>
      </c>
      <c r="D22" s="11">
        <v>0</v>
      </c>
      <c r="E22" s="11">
        <v>0</v>
      </c>
      <c r="F22" s="10">
        <v>0</v>
      </c>
      <c r="G22" s="11">
        <v>0</v>
      </c>
      <c r="H22" s="11">
        <v>0</v>
      </c>
      <c r="I22" s="11">
        <v>0</v>
      </c>
      <c r="J22" s="9">
        <v>242688</v>
      </c>
      <c r="K22" s="11">
        <v>0</v>
      </c>
      <c r="L22" s="11">
        <v>0</v>
      </c>
      <c r="M22" s="10">
        <v>76319</v>
      </c>
    </row>
    <row r="23" spans="1:13" ht="12.75">
      <c r="A23" s="9" t="s">
        <v>240</v>
      </c>
      <c r="B23" s="11" t="s">
        <v>259</v>
      </c>
      <c r="C23" s="9">
        <v>177950</v>
      </c>
      <c r="D23" s="11">
        <v>0</v>
      </c>
      <c r="E23" s="11">
        <v>94980</v>
      </c>
      <c r="F23" s="10">
        <v>0</v>
      </c>
      <c r="G23" s="11">
        <v>0</v>
      </c>
      <c r="H23" s="11">
        <v>0</v>
      </c>
      <c r="I23" s="11">
        <v>0</v>
      </c>
      <c r="J23" s="9">
        <v>0</v>
      </c>
      <c r="K23" s="11">
        <v>0</v>
      </c>
      <c r="L23" s="11">
        <v>0</v>
      </c>
      <c r="M23" s="10">
        <v>0</v>
      </c>
    </row>
    <row r="24" spans="1:13" ht="12.75">
      <c r="A24" s="9" t="s">
        <v>43</v>
      </c>
      <c r="B24" s="11" t="s">
        <v>260</v>
      </c>
      <c r="C24" s="9">
        <v>0</v>
      </c>
      <c r="D24" s="11">
        <v>0</v>
      </c>
      <c r="E24" s="11">
        <v>0</v>
      </c>
      <c r="F24" s="10">
        <v>0</v>
      </c>
      <c r="G24" s="11">
        <v>0</v>
      </c>
      <c r="H24" s="11">
        <v>0</v>
      </c>
      <c r="I24" s="11">
        <v>0</v>
      </c>
      <c r="J24" s="9">
        <v>158713</v>
      </c>
      <c r="K24" s="11">
        <v>12091</v>
      </c>
      <c r="L24" s="11">
        <v>0</v>
      </c>
      <c r="M24" s="10">
        <v>150212</v>
      </c>
    </row>
    <row r="25" spans="1:13" ht="12.75">
      <c r="A25" s="12" t="s">
        <v>45</v>
      </c>
      <c r="B25" s="14"/>
      <c r="C25" s="12">
        <v>3333362</v>
      </c>
      <c r="D25" s="14">
        <v>147316</v>
      </c>
      <c r="E25" s="14">
        <v>435339</v>
      </c>
      <c r="F25" s="13">
        <v>13641</v>
      </c>
      <c r="G25" s="14">
        <v>84676</v>
      </c>
      <c r="H25" s="14">
        <v>26234</v>
      </c>
      <c r="I25" s="14">
        <v>16213</v>
      </c>
      <c r="J25" s="12">
        <v>5832148</v>
      </c>
      <c r="K25" s="14">
        <v>208457</v>
      </c>
      <c r="L25" s="14">
        <v>404059</v>
      </c>
      <c r="M25" s="13">
        <v>5346846</v>
      </c>
    </row>
    <row r="26" spans="1:13" ht="12.75">
      <c r="A26" s="11"/>
      <c r="B26" s="11"/>
      <c r="C26" s="11"/>
      <c r="D26" s="11"/>
      <c r="E26" s="11"/>
      <c r="F26" s="11"/>
      <c r="G26" s="11"/>
      <c r="H26" s="11"/>
      <c r="I26" s="11"/>
      <c r="J26" s="11"/>
      <c r="K26" s="11"/>
      <c r="L26" s="11"/>
      <c r="M26" s="11"/>
    </row>
    <row r="27" spans="1:13" ht="12.75">
      <c r="A27" s="1" t="s">
        <v>46</v>
      </c>
      <c r="B27" s="1"/>
      <c r="C27" s="1"/>
      <c r="D27" s="1"/>
      <c r="E27" s="1"/>
      <c r="F27" s="2"/>
      <c r="G27" s="2"/>
      <c r="H27" s="2"/>
      <c r="I27" s="2"/>
      <c r="J27" s="2"/>
      <c r="K27" s="2"/>
      <c r="L27" s="2"/>
      <c r="M27" s="2"/>
    </row>
    <row r="28" spans="1:13" ht="12.75">
      <c r="A28" s="1" t="s">
        <v>1</v>
      </c>
      <c r="B28" s="1"/>
      <c r="C28" s="1"/>
      <c r="D28" s="1"/>
      <c r="E28" s="1"/>
      <c r="F28" s="2"/>
      <c r="G28" s="2"/>
      <c r="H28" s="2"/>
      <c r="I28" s="2"/>
      <c r="J28" s="2"/>
      <c r="K28" s="2"/>
      <c r="L28" s="2"/>
      <c r="M28" s="2"/>
    </row>
    <row r="29" spans="1:13" ht="12.75">
      <c r="A29" s="1" t="s">
        <v>262</v>
      </c>
      <c r="B29" s="1"/>
      <c r="C29" s="1"/>
      <c r="D29" s="1"/>
      <c r="E29" s="1"/>
      <c r="F29" s="2"/>
      <c r="G29" s="2"/>
      <c r="H29" s="2"/>
      <c r="I29" s="2"/>
      <c r="J29" s="2"/>
      <c r="K29" s="2"/>
      <c r="L29" s="2"/>
      <c r="M29" s="2"/>
    </row>
    <row r="30" spans="1:13" ht="12.75">
      <c r="A30" s="2"/>
      <c r="B30" s="2"/>
      <c r="C30" s="2"/>
      <c r="D30" s="2"/>
      <c r="E30" s="2"/>
      <c r="F30" s="2"/>
      <c r="G30" s="2"/>
      <c r="H30" s="2"/>
      <c r="I30" s="2"/>
      <c r="J30" s="2"/>
      <c r="K30" s="2"/>
      <c r="L30" s="2"/>
      <c r="M30" s="2"/>
    </row>
    <row r="31" spans="1:13" ht="12.75">
      <c r="A31" s="2"/>
      <c r="B31" s="2"/>
      <c r="C31" s="2"/>
      <c r="D31" s="2"/>
      <c r="E31" s="2"/>
      <c r="F31" s="2"/>
      <c r="G31" s="2"/>
      <c r="H31" s="2"/>
      <c r="I31" s="2"/>
      <c r="J31" s="2"/>
      <c r="K31" s="2"/>
      <c r="L31" s="2"/>
      <c r="M31" s="2"/>
    </row>
    <row r="32" spans="1:13" ht="12.75">
      <c r="A32" s="4"/>
      <c r="B32" s="5"/>
      <c r="C32" s="6" t="s">
        <v>2</v>
      </c>
      <c r="D32" s="7"/>
      <c r="E32" s="7"/>
      <c r="F32" s="8"/>
      <c r="G32" s="6" t="s">
        <v>3</v>
      </c>
      <c r="H32" s="7"/>
      <c r="I32" s="8"/>
      <c r="J32" s="6" t="s">
        <v>4</v>
      </c>
      <c r="K32" s="7"/>
      <c r="L32" s="7"/>
      <c r="M32" s="8"/>
    </row>
    <row r="33" spans="1:13" ht="12.75">
      <c r="A33" s="9"/>
      <c r="B33" s="10"/>
      <c r="C33" s="9"/>
      <c r="D33" s="11" t="s">
        <v>5</v>
      </c>
      <c r="E33" s="11" t="s">
        <v>6</v>
      </c>
      <c r="F33" s="10" t="s">
        <v>6</v>
      </c>
      <c r="G33" s="9"/>
      <c r="H33" s="11" t="s">
        <v>5</v>
      </c>
      <c r="I33" s="10" t="s">
        <v>6</v>
      </c>
      <c r="J33" s="9"/>
      <c r="K33" s="11" t="s">
        <v>5</v>
      </c>
      <c r="L33" s="11" t="s">
        <v>7</v>
      </c>
      <c r="M33" s="10" t="s">
        <v>6</v>
      </c>
    </row>
    <row r="34" spans="1:13" ht="12.75">
      <c r="A34" s="9"/>
      <c r="B34" s="10"/>
      <c r="C34" s="9" t="s">
        <v>8</v>
      </c>
      <c r="D34" s="11" t="s">
        <v>9</v>
      </c>
      <c r="E34" s="11" t="s">
        <v>10</v>
      </c>
      <c r="F34" s="10" t="s">
        <v>11</v>
      </c>
      <c r="G34" s="9" t="s">
        <v>8</v>
      </c>
      <c r="H34" s="11" t="s">
        <v>9</v>
      </c>
      <c r="I34" s="10" t="s">
        <v>10</v>
      </c>
      <c r="J34" s="9" t="s">
        <v>8</v>
      </c>
      <c r="K34" s="11" t="s">
        <v>9</v>
      </c>
      <c r="L34" s="11" t="s">
        <v>12</v>
      </c>
      <c r="M34" s="10" t="s">
        <v>10</v>
      </c>
    </row>
    <row r="35" spans="1:13" ht="12.75">
      <c r="A35" s="12" t="s">
        <v>47</v>
      </c>
      <c r="B35" s="13"/>
      <c r="C35" s="12" t="s">
        <v>14</v>
      </c>
      <c r="D35" s="14" t="s">
        <v>15</v>
      </c>
      <c r="E35" s="14" t="s">
        <v>16</v>
      </c>
      <c r="F35" s="13" t="s">
        <v>13</v>
      </c>
      <c r="G35" s="12" t="s">
        <v>14</v>
      </c>
      <c r="H35" s="14" t="s">
        <v>15</v>
      </c>
      <c r="I35" s="13" t="s">
        <v>13</v>
      </c>
      <c r="J35" s="12" t="s">
        <v>14</v>
      </c>
      <c r="K35" s="14" t="s">
        <v>15</v>
      </c>
      <c r="L35" s="14" t="s">
        <v>14</v>
      </c>
      <c r="M35" s="13" t="s">
        <v>13</v>
      </c>
    </row>
    <row r="36" spans="1:13" ht="12.75">
      <c r="A36" s="4" t="s">
        <v>48</v>
      </c>
      <c r="B36" s="15" t="s">
        <v>18</v>
      </c>
      <c r="C36" s="4">
        <v>1034</v>
      </c>
      <c r="D36" s="15">
        <v>0</v>
      </c>
      <c r="E36" s="15">
        <v>0</v>
      </c>
      <c r="F36" s="5">
        <v>0</v>
      </c>
      <c r="G36" s="4">
        <v>0</v>
      </c>
      <c r="H36" s="15">
        <v>0</v>
      </c>
      <c r="I36" s="5">
        <v>0</v>
      </c>
      <c r="J36" s="15">
        <v>0</v>
      </c>
      <c r="K36" s="15">
        <v>0</v>
      </c>
      <c r="L36" s="15">
        <v>0</v>
      </c>
      <c r="M36" s="5">
        <v>0</v>
      </c>
    </row>
    <row r="37" spans="1:13" ht="12.75">
      <c r="A37" s="9" t="s">
        <v>49</v>
      </c>
      <c r="B37" s="11" t="s">
        <v>50</v>
      </c>
      <c r="C37" s="9">
        <v>30129</v>
      </c>
      <c r="D37" s="11">
        <v>0</v>
      </c>
      <c r="E37" s="11">
        <v>3847</v>
      </c>
      <c r="F37" s="10">
        <v>0</v>
      </c>
      <c r="G37" s="9">
        <v>0</v>
      </c>
      <c r="H37" s="11">
        <v>0</v>
      </c>
      <c r="I37" s="10">
        <v>0</v>
      </c>
      <c r="J37" s="11">
        <v>63054</v>
      </c>
      <c r="K37" s="11">
        <v>0</v>
      </c>
      <c r="L37" s="11">
        <v>0</v>
      </c>
      <c r="M37" s="10">
        <v>58658</v>
      </c>
    </row>
    <row r="38" spans="1:13" ht="12.75">
      <c r="A38" s="9" t="s">
        <v>51</v>
      </c>
      <c r="B38" s="11" t="s">
        <v>52</v>
      </c>
      <c r="C38" s="9">
        <v>8480</v>
      </c>
      <c r="D38" s="11">
        <v>156</v>
      </c>
      <c r="E38" s="11">
        <v>5377</v>
      </c>
      <c r="F38" s="10">
        <v>0</v>
      </c>
      <c r="G38" s="9">
        <v>0</v>
      </c>
      <c r="H38" s="11">
        <v>0</v>
      </c>
      <c r="I38" s="10">
        <v>0</v>
      </c>
      <c r="J38" s="11">
        <v>0</v>
      </c>
      <c r="K38" s="11">
        <v>0</v>
      </c>
      <c r="L38" s="11">
        <v>0</v>
      </c>
      <c r="M38" s="10">
        <v>0</v>
      </c>
    </row>
    <row r="39" spans="1:13" ht="12.75">
      <c r="A39" s="9" t="s">
        <v>53</v>
      </c>
      <c r="B39" s="11" t="s">
        <v>54</v>
      </c>
      <c r="C39" s="9">
        <v>3806</v>
      </c>
      <c r="D39" s="11">
        <v>0</v>
      </c>
      <c r="E39" s="11">
        <v>414</v>
      </c>
      <c r="F39" s="10">
        <v>0</v>
      </c>
      <c r="G39" s="9">
        <v>0</v>
      </c>
      <c r="H39" s="11">
        <v>0</v>
      </c>
      <c r="I39" s="10">
        <v>0</v>
      </c>
      <c r="J39" s="11">
        <v>57867</v>
      </c>
      <c r="K39" s="11">
        <v>0</v>
      </c>
      <c r="L39" s="11">
        <v>0</v>
      </c>
      <c r="M39" s="10">
        <v>54603</v>
      </c>
    </row>
    <row r="40" spans="1:13" ht="12.75">
      <c r="A40" s="9" t="s">
        <v>55</v>
      </c>
      <c r="B40" s="11" t="s">
        <v>56</v>
      </c>
      <c r="C40" s="9">
        <v>32401</v>
      </c>
      <c r="D40" s="11">
        <v>0</v>
      </c>
      <c r="E40" s="11">
        <v>7033</v>
      </c>
      <c r="F40" s="10">
        <v>0</v>
      </c>
      <c r="G40" s="9">
        <v>0</v>
      </c>
      <c r="H40" s="11">
        <v>0</v>
      </c>
      <c r="I40" s="10">
        <v>0</v>
      </c>
      <c r="J40" s="11">
        <v>136163</v>
      </c>
      <c r="K40" s="11">
        <v>0</v>
      </c>
      <c r="L40" s="11">
        <v>0</v>
      </c>
      <c r="M40" s="10">
        <v>131666</v>
      </c>
    </row>
    <row r="41" spans="1:13" ht="12.75">
      <c r="A41" s="9" t="s">
        <v>57</v>
      </c>
      <c r="B41" s="11" t="s">
        <v>58</v>
      </c>
      <c r="C41" s="9">
        <v>22741</v>
      </c>
      <c r="D41" s="11">
        <v>0</v>
      </c>
      <c r="E41" s="11">
        <v>2938</v>
      </c>
      <c r="F41" s="10">
        <v>0</v>
      </c>
      <c r="G41" s="9">
        <v>0</v>
      </c>
      <c r="H41" s="11">
        <v>0</v>
      </c>
      <c r="I41" s="10">
        <v>0</v>
      </c>
      <c r="J41" s="11">
        <v>23921</v>
      </c>
      <c r="K41" s="11">
        <v>0</v>
      </c>
      <c r="L41" s="11">
        <v>0</v>
      </c>
      <c r="M41" s="10">
        <v>22978</v>
      </c>
    </row>
    <row r="42" spans="1:13" ht="12.75">
      <c r="A42" s="9" t="s">
        <v>59</v>
      </c>
      <c r="B42" s="11" t="s">
        <v>60</v>
      </c>
      <c r="C42" s="9">
        <v>26323</v>
      </c>
      <c r="D42" s="11">
        <v>0</v>
      </c>
      <c r="E42" s="11">
        <v>3186</v>
      </c>
      <c r="F42" s="10">
        <v>1656</v>
      </c>
      <c r="G42" s="9">
        <v>0</v>
      </c>
      <c r="H42" s="11">
        <v>0</v>
      </c>
      <c r="I42" s="10">
        <v>0</v>
      </c>
      <c r="J42" s="11">
        <v>34382</v>
      </c>
      <c r="K42" s="11">
        <v>0</v>
      </c>
      <c r="L42" s="11">
        <v>0</v>
      </c>
      <c r="M42" s="10">
        <v>33910</v>
      </c>
    </row>
    <row r="43" spans="1:13" ht="12.75">
      <c r="A43" s="9" t="s">
        <v>61</v>
      </c>
      <c r="B43" s="11" t="s">
        <v>62</v>
      </c>
      <c r="C43" s="9">
        <v>14354</v>
      </c>
      <c r="D43" s="11">
        <v>0</v>
      </c>
      <c r="E43" s="11">
        <v>1241</v>
      </c>
      <c r="F43" s="10">
        <v>0</v>
      </c>
      <c r="G43" s="9">
        <v>0</v>
      </c>
      <c r="H43" s="11">
        <v>0</v>
      </c>
      <c r="I43" s="10">
        <v>0</v>
      </c>
      <c r="J43" s="11">
        <v>59813</v>
      </c>
      <c r="K43" s="11">
        <v>0</v>
      </c>
      <c r="L43" s="11">
        <v>0</v>
      </c>
      <c r="M43" s="10">
        <v>57202</v>
      </c>
    </row>
    <row r="44" spans="1:13" ht="12.75">
      <c r="A44" s="9" t="s">
        <v>63</v>
      </c>
      <c r="B44" s="11" t="s">
        <v>64</v>
      </c>
      <c r="C44" s="9">
        <v>0</v>
      </c>
      <c r="D44" s="11">
        <v>0</v>
      </c>
      <c r="E44" s="11">
        <v>0</v>
      </c>
      <c r="F44" s="10">
        <v>0</v>
      </c>
      <c r="G44" s="9">
        <v>0</v>
      </c>
      <c r="H44" s="11">
        <v>0</v>
      </c>
      <c r="I44" s="10">
        <v>0</v>
      </c>
      <c r="J44" s="11">
        <v>56359</v>
      </c>
      <c r="K44" s="11">
        <v>0</v>
      </c>
      <c r="L44" s="11">
        <v>0</v>
      </c>
      <c r="M44" s="10">
        <v>56359</v>
      </c>
    </row>
    <row r="45" spans="1:13" ht="12.75">
      <c r="A45" s="9" t="s">
        <v>65</v>
      </c>
      <c r="B45" s="11" t="s">
        <v>20</v>
      </c>
      <c r="C45" s="9">
        <v>17870</v>
      </c>
      <c r="D45" s="11">
        <v>0</v>
      </c>
      <c r="E45" s="11">
        <v>827</v>
      </c>
      <c r="F45" s="10">
        <v>0</v>
      </c>
      <c r="G45" s="9">
        <v>0</v>
      </c>
      <c r="H45" s="11">
        <v>0</v>
      </c>
      <c r="I45" s="10">
        <v>0</v>
      </c>
      <c r="J45" s="11">
        <v>0</v>
      </c>
      <c r="K45" s="11">
        <v>0</v>
      </c>
      <c r="L45" s="11">
        <v>0</v>
      </c>
      <c r="M45" s="10">
        <v>0</v>
      </c>
    </row>
    <row r="46" spans="1:13" ht="12.75">
      <c r="A46" s="9" t="s">
        <v>66</v>
      </c>
      <c r="B46" s="11" t="s">
        <v>67</v>
      </c>
      <c r="C46" s="9">
        <v>134314</v>
      </c>
      <c r="D46" s="11">
        <v>0</v>
      </c>
      <c r="E46" s="11">
        <v>10961</v>
      </c>
      <c r="F46" s="10">
        <v>0</v>
      </c>
      <c r="G46" s="9">
        <v>0</v>
      </c>
      <c r="H46" s="11">
        <v>0</v>
      </c>
      <c r="I46" s="10">
        <v>0</v>
      </c>
      <c r="J46" s="11">
        <v>25510</v>
      </c>
      <c r="K46" s="11">
        <v>326</v>
      </c>
      <c r="L46" s="11">
        <v>131040</v>
      </c>
      <c r="M46" s="10">
        <v>17893</v>
      </c>
    </row>
    <row r="47" spans="1:13" ht="12.75">
      <c r="A47" s="9" t="s">
        <v>68</v>
      </c>
      <c r="B47" s="11" t="s">
        <v>69</v>
      </c>
      <c r="C47" s="9">
        <v>0</v>
      </c>
      <c r="D47" s="11">
        <v>0</v>
      </c>
      <c r="E47" s="11">
        <v>0</v>
      </c>
      <c r="F47" s="10">
        <v>0</v>
      </c>
      <c r="G47" s="9">
        <v>0</v>
      </c>
      <c r="H47" s="11">
        <v>0</v>
      </c>
      <c r="I47" s="10">
        <v>0</v>
      </c>
      <c r="J47" s="11">
        <v>38809</v>
      </c>
      <c r="K47" s="11">
        <v>0</v>
      </c>
      <c r="L47" s="11">
        <v>0</v>
      </c>
      <c r="M47" s="10">
        <v>4271</v>
      </c>
    </row>
    <row r="48" spans="1:13" ht="12.75">
      <c r="A48" s="9" t="s">
        <v>72</v>
      </c>
      <c r="B48" s="11" t="s">
        <v>73</v>
      </c>
      <c r="C48" s="9">
        <v>4135</v>
      </c>
      <c r="D48" s="11">
        <v>0</v>
      </c>
      <c r="E48" s="11">
        <v>0</v>
      </c>
      <c r="F48" s="10">
        <v>0</v>
      </c>
      <c r="G48" s="9">
        <v>0</v>
      </c>
      <c r="H48" s="11">
        <v>0</v>
      </c>
      <c r="I48" s="10">
        <v>0</v>
      </c>
      <c r="J48" s="11">
        <v>46264</v>
      </c>
      <c r="K48" s="11">
        <v>0</v>
      </c>
      <c r="L48" s="11">
        <v>85963</v>
      </c>
      <c r="M48" s="10">
        <v>43180</v>
      </c>
    </row>
    <row r="49" spans="1:13" ht="12.75">
      <c r="A49" s="9" t="s">
        <v>74</v>
      </c>
      <c r="B49" s="11" t="s">
        <v>75</v>
      </c>
      <c r="C49" s="9">
        <v>94415</v>
      </c>
      <c r="D49" s="11">
        <v>0</v>
      </c>
      <c r="E49" s="11">
        <v>5998</v>
      </c>
      <c r="F49" s="10">
        <v>0</v>
      </c>
      <c r="G49" s="9">
        <v>0</v>
      </c>
      <c r="H49" s="11">
        <v>0</v>
      </c>
      <c r="I49" s="10">
        <v>0</v>
      </c>
      <c r="J49" s="11">
        <v>10446</v>
      </c>
      <c r="K49" s="11">
        <v>0</v>
      </c>
      <c r="L49" s="11">
        <v>85710</v>
      </c>
      <c r="M49" s="10">
        <v>10446</v>
      </c>
    </row>
    <row r="50" spans="1:13" ht="12.75">
      <c r="A50" s="9" t="s">
        <v>76</v>
      </c>
      <c r="B50" s="11" t="s">
        <v>77</v>
      </c>
      <c r="C50" s="9">
        <v>85344</v>
      </c>
      <c r="D50" s="11">
        <v>0</v>
      </c>
      <c r="E50" s="11">
        <v>2690</v>
      </c>
      <c r="F50" s="10">
        <v>0</v>
      </c>
      <c r="G50" s="9">
        <v>0</v>
      </c>
      <c r="H50" s="11">
        <v>0</v>
      </c>
      <c r="I50" s="10">
        <v>0</v>
      </c>
      <c r="J50" s="11">
        <v>14695</v>
      </c>
      <c r="K50" s="11">
        <v>0</v>
      </c>
      <c r="L50" s="11">
        <v>101346</v>
      </c>
      <c r="M50" s="10">
        <v>14433</v>
      </c>
    </row>
    <row r="51" spans="1:13" ht="12.75">
      <c r="A51" s="9" t="s">
        <v>78</v>
      </c>
      <c r="B51" s="11" t="s">
        <v>79</v>
      </c>
      <c r="C51" s="9">
        <v>2897</v>
      </c>
      <c r="D51" s="11">
        <v>0</v>
      </c>
      <c r="E51" s="11">
        <v>0</v>
      </c>
      <c r="F51" s="10">
        <v>0</v>
      </c>
      <c r="G51" s="9">
        <v>0</v>
      </c>
      <c r="H51" s="11">
        <v>0</v>
      </c>
      <c r="I51" s="10">
        <v>0</v>
      </c>
      <c r="J51" s="11">
        <v>0</v>
      </c>
      <c r="K51" s="11">
        <v>0</v>
      </c>
      <c r="L51" s="11">
        <v>0</v>
      </c>
      <c r="M51" s="10">
        <v>0</v>
      </c>
    </row>
    <row r="52" spans="1:13" ht="12.75">
      <c r="A52" s="9" t="s">
        <v>80</v>
      </c>
      <c r="B52" s="11" t="s">
        <v>81</v>
      </c>
      <c r="C52" s="9">
        <v>0</v>
      </c>
      <c r="D52" s="11">
        <v>0</v>
      </c>
      <c r="E52" s="11">
        <v>0</v>
      </c>
      <c r="F52" s="10">
        <v>0</v>
      </c>
      <c r="G52" s="9">
        <v>0</v>
      </c>
      <c r="H52" s="11">
        <v>0</v>
      </c>
      <c r="I52" s="10">
        <v>0</v>
      </c>
      <c r="J52" s="11">
        <v>64852</v>
      </c>
      <c r="K52" s="11">
        <v>0</v>
      </c>
      <c r="L52" s="11">
        <v>0</v>
      </c>
      <c r="M52" s="10">
        <v>24798</v>
      </c>
    </row>
    <row r="53" spans="1:13" ht="12.75">
      <c r="A53" s="9" t="s">
        <v>82</v>
      </c>
      <c r="B53" s="11" t="s">
        <v>83</v>
      </c>
      <c r="C53" s="9">
        <v>0</v>
      </c>
      <c r="D53" s="11">
        <v>0</v>
      </c>
      <c r="E53" s="11">
        <v>0</v>
      </c>
      <c r="F53" s="10">
        <v>0</v>
      </c>
      <c r="G53" s="9">
        <v>0</v>
      </c>
      <c r="H53" s="11">
        <v>0</v>
      </c>
      <c r="I53" s="10">
        <v>0</v>
      </c>
      <c r="J53" s="11">
        <v>82807</v>
      </c>
      <c r="K53" s="11">
        <v>0</v>
      </c>
      <c r="L53" s="11">
        <v>0</v>
      </c>
      <c r="M53" s="10">
        <v>77184</v>
      </c>
    </row>
    <row r="54" spans="1:13" ht="12.75">
      <c r="A54" s="9" t="s">
        <v>84</v>
      </c>
      <c r="B54" s="11" t="s">
        <v>85</v>
      </c>
      <c r="C54" s="9">
        <v>93885</v>
      </c>
      <c r="D54" s="11">
        <v>0</v>
      </c>
      <c r="E54" s="11">
        <v>10547</v>
      </c>
      <c r="F54" s="10">
        <v>414</v>
      </c>
      <c r="G54" s="9">
        <v>0</v>
      </c>
      <c r="H54" s="11">
        <v>0</v>
      </c>
      <c r="I54" s="10">
        <v>0</v>
      </c>
      <c r="J54" s="11">
        <v>118881</v>
      </c>
      <c r="K54" s="11">
        <v>0</v>
      </c>
      <c r="L54" s="11">
        <v>0</v>
      </c>
      <c r="M54" s="10">
        <v>87086</v>
      </c>
    </row>
    <row r="55" spans="1:13" ht="12.75">
      <c r="A55" s="9" t="s">
        <v>86</v>
      </c>
      <c r="B55" s="11" t="s">
        <v>87</v>
      </c>
      <c r="C55" s="9">
        <v>0</v>
      </c>
      <c r="D55" s="11">
        <v>0</v>
      </c>
      <c r="E55" s="11">
        <v>0</v>
      </c>
      <c r="F55" s="10">
        <v>0</v>
      </c>
      <c r="G55" s="9">
        <v>0</v>
      </c>
      <c r="H55" s="11">
        <v>0</v>
      </c>
      <c r="I55" s="10">
        <v>0</v>
      </c>
      <c r="J55" s="11">
        <v>43579</v>
      </c>
      <c r="K55" s="11">
        <v>0</v>
      </c>
      <c r="L55" s="11">
        <v>0</v>
      </c>
      <c r="M55" s="10">
        <v>41810</v>
      </c>
    </row>
    <row r="56" spans="1:13" ht="12.75">
      <c r="A56" s="9" t="s">
        <v>88</v>
      </c>
      <c r="B56" s="11" t="s">
        <v>89</v>
      </c>
      <c r="C56" s="9">
        <v>2895</v>
      </c>
      <c r="D56" s="11">
        <v>0</v>
      </c>
      <c r="E56" s="11">
        <v>1654</v>
      </c>
      <c r="F56" s="10">
        <v>0</v>
      </c>
      <c r="G56" s="9">
        <v>0</v>
      </c>
      <c r="H56" s="11">
        <v>0</v>
      </c>
      <c r="I56" s="10">
        <v>0</v>
      </c>
      <c r="J56" s="11">
        <v>46904</v>
      </c>
      <c r="K56" s="11">
        <v>0</v>
      </c>
      <c r="L56" s="11">
        <v>0</v>
      </c>
      <c r="M56" s="10">
        <v>44654</v>
      </c>
    </row>
    <row r="57" spans="1:13" ht="12.75">
      <c r="A57" s="9" t="s">
        <v>90</v>
      </c>
      <c r="B57" s="11" t="s">
        <v>91</v>
      </c>
      <c r="C57" s="9">
        <v>0</v>
      </c>
      <c r="D57" s="11">
        <v>0</v>
      </c>
      <c r="E57" s="11">
        <v>0</v>
      </c>
      <c r="F57" s="10">
        <v>0</v>
      </c>
      <c r="G57" s="9">
        <v>0</v>
      </c>
      <c r="H57" s="11">
        <v>0</v>
      </c>
      <c r="I57" s="10">
        <v>0</v>
      </c>
      <c r="J57" s="11">
        <v>35262</v>
      </c>
      <c r="K57" s="11">
        <v>0</v>
      </c>
      <c r="L57" s="11">
        <v>0</v>
      </c>
      <c r="M57" s="10">
        <v>28168</v>
      </c>
    </row>
    <row r="58" spans="1:13" ht="12.75">
      <c r="A58" s="9" t="s">
        <v>92</v>
      </c>
      <c r="B58" s="11" t="s">
        <v>93</v>
      </c>
      <c r="C58" s="9">
        <v>9310</v>
      </c>
      <c r="D58" s="11">
        <v>1400</v>
      </c>
      <c r="E58" s="11">
        <v>1428</v>
      </c>
      <c r="F58" s="10">
        <v>0</v>
      </c>
      <c r="G58" s="9">
        <v>0</v>
      </c>
      <c r="H58" s="11">
        <v>0</v>
      </c>
      <c r="I58" s="10">
        <v>0</v>
      </c>
      <c r="J58" s="11">
        <v>17536</v>
      </c>
      <c r="K58" s="11">
        <v>997</v>
      </c>
      <c r="L58" s="11">
        <v>0</v>
      </c>
      <c r="M58" s="10">
        <v>17999</v>
      </c>
    </row>
    <row r="59" spans="1:13" ht="12.75">
      <c r="A59" s="9" t="s">
        <v>94</v>
      </c>
      <c r="B59" s="11" t="s">
        <v>95</v>
      </c>
      <c r="C59" s="9">
        <v>24198</v>
      </c>
      <c r="D59" s="11">
        <v>3242</v>
      </c>
      <c r="E59" s="11">
        <v>4284</v>
      </c>
      <c r="F59" s="10">
        <v>0</v>
      </c>
      <c r="G59" s="9">
        <v>0</v>
      </c>
      <c r="H59" s="11">
        <v>0</v>
      </c>
      <c r="I59" s="10">
        <v>0</v>
      </c>
      <c r="J59" s="11">
        <v>20532</v>
      </c>
      <c r="K59" s="11">
        <v>1056</v>
      </c>
      <c r="L59" s="11">
        <v>0</v>
      </c>
      <c r="M59" s="10">
        <v>17484</v>
      </c>
    </row>
    <row r="60" spans="1:13" ht="12.75">
      <c r="A60" s="9" t="s">
        <v>96</v>
      </c>
      <c r="B60" s="11" t="s">
        <v>97</v>
      </c>
      <c r="C60" s="9">
        <v>84976</v>
      </c>
      <c r="D60" s="11">
        <v>9598</v>
      </c>
      <c r="E60" s="11">
        <v>7545</v>
      </c>
      <c r="F60" s="10">
        <v>0</v>
      </c>
      <c r="G60" s="9">
        <v>0</v>
      </c>
      <c r="H60" s="11">
        <v>0</v>
      </c>
      <c r="I60" s="10">
        <v>0</v>
      </c>
      <c r="J60" s="11">
        <v>202728</v>
      </c>
      <c r="K60" s="11">
        <v>10188</v>
      </c>
      <c r="L60" s="11">
        <v>0</v>
      </c>
      <c r="M60" s="10">
        <v>191394</v>
      </c>
    </row>
    <row r="61" spans="1:13" ht="12.75">
      <c r="A61" s="9" t="s">
        <v>98</v>
      </c>
      <c r="B61" s="11" t="s">
        <v>99</v>
      </c>
      <c r="C61" s="9">
        <v>49928</v>
      </c>
      <c r="D61" s="11">
        <v>5642</v>
      </c>
      <c r="E61" s="11">
        <v>4856</v>
      </c>
      <c r="F61" s="10">
        <v>1190</v>
      </c>
      <c r="G61" s="9">
        <v>0</v>
      </c>
      <c r="H61" s="11">
        <v>0</v>
      </c>
      <c r="I61" s="10">
        <v>0</v>
      </c>
      <c r="J61" s="11">
        <v>230687</v>
      </c>
      <c r="K61" s="11">
        <v>13661</v>
      </c>
      <c r="L61" s="11">
        <v>0</v>
      </c>
      <c r="M61" s="10">
        <v>183628</v>
      </c>
    </row>
    <row r="62" spans="1:13" ht="12.75">
      <c r="A62" s="9" t="s">
        <v>100</v>
      </c>
      <c r="B62" s="11" t="s">
        <v>101</v>
      </c>
      <c r="C62" s="9">
        <v>306049</v>
      </c>
      <c r="D62" s="11">
        <v>32105</v>
      </c>
      <c r="E62" s="11">
        <v>17655</v>
      </c>
      <c r="F62" s="10">
        <v>0</v>
      </c>
      <c r="G62" s="9">
        <v>0</v>
      </c>
      <c r="H62" s="11">
        <v>0</v>
      </c>
      <c r="I62" s="10">
        <v>0</v>
      </c>
      <c r="J62" s="11">
        <v>523266</v>
      </c>
      <c r="K62" s="11">
        <v>29499</v>
      </c>
      <c r="L62" s="11">
        <v>0</v>
      </c>
      <c r="M62" s="10">
        <v>536406</v>
      </c>
    </row>
    <row r="63" spans="1:13" ht="12.75">
      <c r="A63" s="9" t="s">
        <v>102</v>
      </c>
      <c r="B63" s="11" t="s">
        <v>103</v>
      </c>
      <c r="C63" s="9">
        <v>48075</v>
      </c>
      <c r="D63" s="11">
        <v>6360</v>
      </c>
      <c r="E63" s="11">
        <v>7854</v>
      </c>
      <c r="F63" s="10">
        <v>0</v>
      </c>
      <c r="G63" s="9">
        <v>0</v>
      </c>
      <c r="H63" s="11">
        <v>0</v>
      </c>
      <c r="I63" s="10">
        <v>0</v>
      </c>
      <c r="J63" s="11">
        <v>4679</v>
      </c>
      <c r="K63" s="11">
        <v>343</v>
      </c>
      <c r="L63" s="11">
        <v>0</v>
      </c>
      <c r="M63" s="10">
        <v>5022</v>
      </c>
    </row>
    <row r="64" spans="1:13" ht="12.75">
      <c r="A64" s="9" t="s">
        <v>104</v>
      </c>
      <c r="B64" s="11" t="s">
        <v>105</v>
      </c>
      <c r="C64" s="9">
        <v>15243</v>
      </c>
      <c r="D64" s="11">
        <v>1308</v>
      </c>
      <c r="E64" s="11">
        <v>207</v>
      </c>
      <c r="F64" s="10">
        <v>0</v>
      </c>
      <c r="G64" s="9">
        <v>0</v>
      </c>
      <c r="H64" s="11">
        <v>0</v>
      </c>
      <c r="I64" s="10">
        <v>0</v>
      </c>
      <c r="J64" s="11">
        <v>104949</v>
      </c>
      <c r="K64" s="11">
        <v>5650</v>
      </c>
      <c r="L64" s="11">
        <v>0</v>
      </c>
      <c r="M64" s="10">
        <v>100522</v>
      </c>
    </row>
    <row r="65" spans="1:13" ht="12.75">
      <c r="A65" s="9" t="s">
        <v>106</v>
      </c>
      <c r="B65" s="11" t="s">
        <v>107</v>
      </c>
      <c r="C65" s="9">
        <v>109769</v>
      </c>
      <c r="D65" s="11">
        <v>11041</v>
      </c>
      <c r="E65" s="11">
        <v>5474</v>
      </c>
      <c r="F65" s="10">
        <v>952</v>
      </c>
      <c r="G65" s="9">
        <v>0</v>
      </c>
      <c r="H65" s="11">
        <v>0</v>
      </c>
      <c r="I65" s="10">
        <v>0</v>
      </c>
      <c r="J65" s="11">
        <v>273322</v>
      </c>
      <c r="K65" s="11">
        <v>16581</v>
      </c>
      <c r="L65" s="11">
        <v>0</v>
      </c>
      <c r="M65" s="10">
        <v>288568</v>
      </c>
    </row>
    <row r="66" spans="1:13" ht="12.75">
      <c r="A66" s="9" t="s">
        <v>108</v>
      </c>
      <c r="B66" s="11" t="s">
        <v>109</v>
      </c>
      <c r="C66" s="9">
        <v>6503</v>
      </c>
      <c r="D66" s="11">
        <v>874</v>
      </c>
      <c r="E66" s="11">
        <v>952</v>
      </c>
      <c r="F66" s="10">
        <v>0</v>
      </c>
      <c r="G66" s="9">
        <v>0</v>
      </c>
      <c r="H66" s="11">
        <v>0</v>
      </c>
      <c r="I66" s="10">
        <v>0</v>
      </c>
      <c r="J66" s="11">
        <v>28177</v>
      </c>
      <c r="K66" s="11">
        <v>1871</v>
      </c>
      <c r="L66" s="11">
        <v>0</v>
      </c>
      <c r="M66" s="10">
        <v>28980</v>
      </c>
    </row>
    <row r="67" spans="1:13" ht="12.75">
      <c r="A67" s="9" t="s">
        <v>110</v>
      </c>
      <c r="B67" s="11" t="s">
        <v>111</v>
      </c>
      <c r="C67" s="9">
        <v>4323</v>
      </c>
      <c r="D67" s="11">
        <v>435</v>
      </c>
      <c r="E67" s="11">
        <v>1902</v>
      </c>
      <c r="F67" s="10">
        <v>0</v>
      </c>
      <c r="G67" s="9">
        <v>0</v>
      </c>
      <c r="H67" s="11">
        <v>0</v>
      </c>
      <c r="I67" s="10">
        <v>0</v>
      </c>
      <c r="J67" s="11">
        <v>363206</v>
      </c>
      <c r="K67" s="11">
        <v>19991</v>
      </c>
      <c r="L67" s="11">
        <v>0</v>
      </c>
      <c r="M67" s="10">
        <v>381061</v>
      </c>
    </row>
    <row r="68" spans="1:13" ht="12.75">
      <c r="A68" s="9" t="s">
        <v>112</v>
      </c>
      <c r="B68" s="11" t="s">
        <v>113</v>
      </c>
      <c r="C68" s="9">
        <v>3723</v>
      </c>
      <c r="D68" s="11">
        <v>561</v>
      </c>
      <c r="E68" s="11">
        <v>238</v>
      </c>
      <c r="F68" s="10">
        <v>0</v>
      </c>
      <c r="G68" s="9">
        <v>0</v>
      </c>
      <c r="H68" s="11">
        <v>0</v>
      </c>
      <c r="I68" s="10">
        <v>0</v>
      </c>
      <c r="J68" s="11">
        <v>30868</v>
      </c>
      <c r="K68" s="11">
        <v>1715</v>
      </c>
      <c r="L68" s="11">
        <v>0</v>
      </c>
      <c r="M68" s="10">
        <v>32583</v>
      </c>
    </row>
    <row r="69" spans="1:13" ht="12.75">
      <c r="A69" s="9" t="s">
        <v>114</v>
      </c>
      <c r="B69" s="11" t="s">
        <v>26</v>
      </c>
      <c r="C69" s="9">
        <v>3517</v>
      </c>
      <c r="D69" s="11">
        <v>0</v>
      </c>
      <c r="E69" s="11">
        <v>1656</v>
      </c>
      <c r="F69" s="10">
        <v>0</v>
      </c>
      <c r="G69" s="9">
        <v>0</v>
      </c>
      <c r="H69" s="11">
        <v>0</v>
      </c>
      <c r="I69" s="10">
        <v>0</v>
      </c>
      <c r="J69" s="11">
        <v>0</v>
      </c>
      <c r="K69" s="11">
        <v>0</v>
      </c>
      <c r="L69" s="11">
        <v>0</v>
      </c>
      <c r="M69" s="10">
        <v>0</v>
      </c>
    </row>
    <row r="70" spans="1:13" ht="12.75">
      <c r="A70" s="9" t="s">
        <v>115</v>
      </c>
      <c r="B70" s="11" t="s">
        <v>116</v>
      </c>
      <c r="C70" s="9">
        <v>21582</v>
      </c>
      <c r="D70" s="11">
        <v>1825</v>
      </c>
      <c r="E70" s="11">
        <v>464</v>
      </c>
      <c r="F70" s="10">
        <v>0</v>
      </c>
      <c r="G70" s="9">
        <v>0</v>
      </c>
      <c r="H70" s="11">
        <v>0</v>
      </c>
      <c r="I70" s="10">
        <v>0</v>
      </c>
      <c r="J70" s="11">
        <v>32014</v>
      </c>
      <c r="K70" s="11">
        <v>2250</v>
      </c>
      <c r="L70" s="11">
        <v>0</v>
      </c>
      <c r="M70" s="10">
        <v>25764</v>
      </c>
    </row>
    <row r="71" spans="1:13" ht="12.75">
      <c r="A71" s="9" t="s">
        <v>117</v>
      </c>
      <c r="B71" s="11" t="s">
        <v>118</v>
      </c>
      <c r="C71" s="9">
        <v>73942</v>
      </c>
      <c r="D71" s="11">
        <v>7275</v>
      </c>
      <c r="E71" s="11">
        <v>12138</v>
      </c>
      <c r="F71" s="10">
        <v>47</v>
      </c>
      <c r="G71" s="9">
        <v>0</v>
      </c>
      <c r="H71" s="11">
        <v>0</v>
      </c>
      <c r="I71" s="10">
        <v>0</v>
      </c>
      <c r="J71" s="11">
        <v>66171</v>
      </c>
      <c r="K71" s="11">
        <v>3650</v>
      </c>
      <c r="L71" s="11">
        <v>0</v>
      </c>
      <c r="M71" s="10">
        <v>61267</v>
      </c>
    </row>
    <row r="72" spans="1:13" ht="12.75">
      <c r="A72" s="9" t="s">
        <v>119</v>
      </c>
      <c r="B72" s="11" t="s">
        <v>120</v>
      </c>
      <c r="C72" s="9">
        <v>414</v>
      </c>
      <c r="D72" s="11">
        <v>0</v>
      </c>
      <c r="E72" s="11">
        <v>0</v>
      </c>
      <c r="F72" s="10">
        <v>0</v>
      </c>
      <c r="G72" s="9">
        <v>0</v>
      </c>
      <c r="H72" s="11">
        <v>0</v>
      </c>
      <c r="I72" s="10">
        <v>0</v>
      </c>
      <c r="J72" s="11">
        <v>0</v>
      </c>
      <c r="K72" s="11">
        <v>0</v>
      </c>
      <c r="L72" s="11">
        <v>0</v>
      </c>
      <c r="M72" s="10">
        <v>0</v>
      </c>
    </row>
    <row r="73" spans="1:13" ht="12.75">
      <c r="A73" s="9" t="s">
        <v>121</v>
      </c>
      <c r="B73" s="11" t="s">
        <v>122</v>
      </c>
      <c r="C73" s="9">
        <v>2276</v>
      </c>
      <c r="D73" s="11">
        <v>275</v>
      </c>
      <c r="E73" s="11">
        <v>0</v>
      </c>
      <c r="F73" s="10">
        <v>0</v>
      </c>
      <c r="G73" s="9">
        <v>0</v>
      </c>
      <c r="H73" s="11">
        <v>0</v>
      </c>
      <c r="I73" s="10">
        <v>0</v>
      </c>
      <c r="J73" s="11">
        <v>3845</v>
      </c>
      <c r="K73" s="11">
        <v>275</v>
      </c>
      <c r="L73" s="11">
        <v>0</v>
      </c>
      <c r="M73" s="10">
        <v>4120</v>
      </c>
    </row>
    <row r="74" spans="1:13" ht="12.75">
      <c r="A74" s="9" t="s">
        <v>123</v>
      </c>
      <c r="B74" s="11" t="s">
        <v>124</v>
      </c>
      <c r="C74" s="9">
        <v>76568</v>
      </c>
      <c r="D74" s="11">
        <v>5625</v>
      </c>
      <c r="E74" s="11">
        <v>26394</v>
      </c>
      <c r="F74" s="10">
        <v>0</v>
      </c>
      <c r="G74" s="9">
        <v>0</v>
      </c>
      <c r="H74" s="11">
        <v>0</v>
      </c>
      <c r="I74" s="10">
        <v>0</v>
      </c>
      <c r="J74" s="11">
        <v>272962</v>
      </c>
      <c r="K74" s="11">
        <v>14375</v>
      </c>
      <c r="L74" s="11">
        <v>0</v>
      </c>
      <c r="M74" s="10">
        <v>239966</v>
      </c>
    </row>
    <row r="75" spans="1:13" ht="12.75">
      <c r="A75" s="9" t="s">
        <v>125</v>
      </c>
      <c r="B75" s="11" t="s">
        <v>126</v>
      </c>
      <c r="C75" s="9">
        <v>13699</v>
      </c>
      <c r="D75" s="11">
        <v>0</v>
      </c>
      <c r="E75" s="11">
        <v>6168</v>
      </c>
      <c r="F75" s="10">
        <v>0</v>
      </c>
      <c r="G75" s="9">
        <v>0</v>
      </c>
      <c r="H75" s="11">
        <v>0</v>
      </c>
      <c r="I75" s="10">
        <v>0</v>
      </c>
      <c r="J75" s="11">
        <v>22905</v>
      </c>
      <c r="K75" s="11">
        <v>0</v>
      </c>
      <c r="L75" s="11">
        <v>0</v>
      </c>
      <c r="M75" s="10">
        <v>22905</v>
      </c>
    </row>
    <row r="76" spans="1:13" ht="12.75">
      <c r="A76" s="9" t="s">
        <v>127</v>
      </c>
      <c r="B76" s="11" t="s">
        <v>128</v>
      </c>
      <c r="C76" s="9">
        <v>8086</v>
      </c>
      <c r="D76" s="11">
        <v>0</v>
      </c>
      <c r="E76" s="11">
        <v>827</v>
      </c>
      <c r="F76" s="10">
        <v>0</v>
      </c>
      <c r="G76" s="9">
        <v>0</v>
      </c>
      <c r="H76" s="11">
        <v>0</v>
      </c>
      <c r="I76" s="10">
        <v>0</v>
      </c>
      <c r="J76" s="11">
        <v>27768</v>
      </c>
      <c r="K76" s="11">
        <v>0</v>
      </c>
      <c r="L76" s="11">
        <v>0</v>
      </c>
      <c r="M76" s="10">
        <v>27296</v>
      </c>
    </row>
    <row r="77" spans="1:13" ht="12.75">
      <c r="A77" s="9" t="s">
        <v>242</v>
      </c>
      <c r="B77" s="11" t="s">
        <v>243</v>
      </c>
      <c r="C77" s="9">
        <v>0</v>
      </c>
      <c r="D77" s="11">
        <v>0</v>
      </c>
      <c r="E77" s="11">
        <v>0</v>
      </c>
      <c r="F77" s="10">
        <v>0</v>
      </c>
      <c r="G77" s="9">
        <v>0</v>
      </c>
      <c r="H77" s="11">
        <v>0</v>
      </c>
      <c r="I77" s="10">
        <v>0</v>
      </c>
      <c r="J77" s="11">
        <v>36610</v>
      </c>
      <c r="K77" s="11">
        <v>0</v>
      </c>
      <c r="L77" s="11">
        <v>0</v>
      </c>
      <c r="M77" s="10">
        <v>11089</v>
      </c>
    </row>
    <row r="78" spans="1:13" ht="12.75">
      <c r="A78" s="9" t="s">
        <v>129</v>
      </c>
      <c r="B78" s="11" t="s">
        <v>130</v>
      </c>
      <c r="C78" s="9">
        <v>41441</v>
      </c>
      <c r="D78" s="11">
        <v>0</v>
      </c>
      <c r="E78" s="11">
        <v>5816</v>
      </c>
      <c r="F78" s="10">
        <v>0</v>
      </c>
      <c r="G78" s="9">
        <v>0</v>
      </c>
      <c r="H78" s="11">
        <v>0</v>
      </c>
      <c r="I78" s="10">
        <v>0</v>
      </c>
      <c r="J78" s="11">
        <v>20628</v>
      </c>
      <c r="K78" s="11">
        <v>0</v>
      </c>
      <c r="L78" s="11">
        <v>0</v>
      </c>
      <c r="M78" s="10">
        <v>16954</v>
      </c>
    </row>
    <row r="79" spans="1:13" ht="12.75">
      <c r="A79" s="9" t="s">
        <v>131</v>
      </c>
      <c r="B79" s="11" t="s">
        <v>132</v>
      </c>
      <c r="C79" s="9">
        <v>23609</v>
      </c>
      <c r="D79" s="11">
        <v>0</v>
      </c>
      <c r="E79" s="11">
        <v>2483</v>
      </c>
      <c r="F79" s="10">
        <v>414</v>
      </c>
      <c r="G79" s="9">
        <v>0</v>
      </c>
      <c r="H79" s="11">
        <v>0</v>
      </c>
      <c r="I79" s="10">
        <v>0</v>
      </c>
      <c r="J79" s="11">
        <v>18636</v>
      </c>
      <c r="K79" s="11">
        <v>0</v>
      </c>
      <c r="L79" s="11">
        <v>0</v>
      </c>
      <c r="M79" s="10">
        <v>17598</v>
      </c>
    </row>
    <row r="80" spans="1:13" ht="12.75">
      <c r="A80" s="9" t="s">
        <v>133</v>
      </c>
      <c r="B80" s="11" t="s">
        <v>134</v>
      </c>
      <c r="C80" s="9">
        <v>5232</v>
      </c>
      <c r="D80" s="11">
        <v>0</v>
      </c>
      <c r="E80" s="11">
        <v>0</v>
      </c>
      <c r="F80" s="10">
        <v>0</v>
      </c>
      <c r="G80" s="9">
        <v>0</v>
      </c>
      <c r="H80" s="11">
        <v>0</v>
      </c>
      <c r="I80" s="10">
        <v>0</v>
      </c>
      <c r="J80" s="11">
        <v>18498</v>
      </c>
      <c r="K80" s="11">
        <v>0</v>
      </c>
      <c r="L80" s="11">
        <v>0</v>
      </c>
      <c r="M80" s="10">
        <v>18262</v>
      </c>
    </row>
    <row r="81" spans="1:13" ht="12.75">
      <c r="A81" s="9" t="s">
        <v>135</v>
      </c>
      <c r="B81" s="11" t="s">
        <v>30</v>
      </c>
      <c r="C81" s="9">
        <v>0</v>
      </c>
      <c r="D81" s="11">
        <v>0</v>
      </c>
      <c r="E81" s="11">
        <v>0</v>
      </c>
      <c r="F81" s="10">
        <v>0</v>
      </c>
      <c r="G81" s="9">
        <v>84676</v>
      </c>
      <c r="H81" s="11">
        <v>26234</v>
      </c>
      <c r="I81" s="10">
        <v>16213</v>
      </c>
      <c r="J81" s="11">
        <v>6085</v>
      </c>
      <c r="K81" s="11">
        <v>0</v>
      </c>
      <c r="L81" s="11">
        <v>0</v>
      </c>
      <c r="M81" s="10">
        <v>0</v>
      </c>
    </row>
    <row r="82" spans="1:13" ht="12.75">
      <c r="A82" s="9" t="s">
        <v>136</v>
      </c>
      <c r="B82" s="11" t="s">
        <v>137</v>
      </c>
      <c r="C82" s="9">
        <v>377231</v>
      </c>
      <c r="D82" s="11">
        <v>1965</v>
      </c>
      <c r="E82" s="11">
        <v>32678</v>
      </c>
      <c r="F82" s="10">
        <v>2379</v>
      </c>
      <c r="G82" s="9">
        <v>0</v>
      </c>
      <c r="H82" s="11">
        <v>0</v>
      </c>
      <c r="I82" s="10">
        <v>0</v>
      </c>
      <c r="J82" s="11">
        <v>0</v>
      </c>
      <c r="K82" s="11">
        <v>0</v>
      </c>
      <c r="L82" s="11">
        <v>0</v>
      </c>
      <c r="M82" s="10">
        <v>0</v>
      </c>
    </row>
    <row r="83" spans="1:13" ht="12.75">
      <c r="A83" s="9" t="s">
        <v>138</v>
      </c>
      <c r="B83" s="11" t="s">
        <v>139</v>
      </c>
      <c r="C83" s="9">
        <v>23936</v>
      </c>
      <c r="D83" s="11">
        <v>3338</v>
      </c>
      <c r="E83" s="11">
        <v>2856</v>
      </c>
      <c r="F83" s="10">
        <v>0</v>
      </c>
      <c r="G83" s="9">
        <v>0</v>
      </c>
      <c r="H83" s="11">
        <v>0</v>
      </c>
      <c r="I83" s="10">
        <v>0</v>
      </c>
      <c r="J83" s="11">
        <v>2611</v>
      </c>
      <c r="K83" s="11">
        <v>0</v>
      </c>
      <c r="L83" s="11">
        <v>0</v>
      </c>
      <c r="M83" s="10">
        <v>2611</v>
      </c>
    </row>
    <row r="84" spans="1:13" ht="12.75">
      <c r="A84" s="9" t="s">
        <v>140</v>
      </c>
      <c r="B84" s="11" t="s">
        <v>141</v>
      </c>
      <c r="C84" s="9">
        <v>0</v>
      </c>
      <c r="D84" s="11">
        <v>0</v>
      </c>
      <c r="E84" s="11">
        <v>0</v>
      </c>
      <c r="F84" s="10">
        <v>0</v>
      </c>
      <c r="G84" s="9">
        <v>0</v>
      </c>
      <c r="H84" s="11">
        <v>0</v>
      </c>
      <c r="I84" s="10">
        <v>0</v>
      </c>
      <c r="J84" s="11">
        <v>1651</v>
      </c>
      <c r="K84" s="11">
        <v>0</v>
      </c>
      <c r="L84" s="11">
        <v>0</v>
      </c>
      <c r="M84" s="10">
        <v>1651</v>
      </c>
    </row>
    <row r="85" spans="1:13" ht="12.75">
      <c r="A85" s="9" t="s">
        <v>142</v>
      </c>
      <c r="B85" s="11" t="s">
        <v>143</v>
      </c>
      <c r="C85" s="9">
        <v>17052</v>
      </c>
      <c r="D85" s="11">
        <v>0</v>
      </c>
      <c r="E85" s="11">
        <v>2482</v>
      </c>
      <c r="F85" s="10">
        <v>0</v>
      </c>
      <c r="G85" s="9">
        <v>0</v>
      </c>
      <c r="H85" s="11">
        <v>0</v>
      </c>
      <c r="I85" s="10">
        <v>0</v>
      </c>
      <c r="J85" s="11">
        <v>40803</v>
      </c>
      <c r="K85" s="11">
        <v>0</v>
      </c>
      <c r="L85" s="11">
        <v>0</v>
      </c>
      <c r="M85" s="10">
        <v>40803</v>
      </c>
    </row>
    <row r="86" spans="1:13" ht="12.75">
      <c r="A86" s="9" t="s">
        <v>144</v>
      </c>
      <c r="B86" s="11" t="s">
        <v>145</v>
      </c>
      <c r="C86" s="9">
        <v>6618</v>
      </c>
      <c r="D86" s="11">
        <v>0</v>
      </c>
      <c r="E86" s="11">
        <v>0</v>
      </c>
      <c r="F86" s="10">
        <v>0</v>
      </c>
      <c r="G86" s="9">
        <v>0</v>
      </c>
      <c r="H86" s="11">
        <v>0</v>
      </c>
      <c r="I86" s="10">
        <v>0</v>
      </c>
      <c r="J86" s="11">
        <v>12563</v>
      </c>
      <c r="K86" s="11">
        <v>0</v>
      </c>
      <c r="L86" s="11">
        <v>0</v>
      </c>
      <c r="M86" s="10">
        <v>12327</v>
      </c>
    </row>
    <row r="87" spans="1:13" ht="12.75">
      <c r="A87" s="9" t="s">
        <v>146</v>
      </c>
      <c r="B87" s="11" t="s">
        <v>147</v>
      </c>
      <c r="C87" s="9">
        <v>3103</v>
      </c>
      <c r="D87" s="11">
        <v>0</v>
      </c>
      <c r="E87" s="11">
        <v>0</v>
      </c>
      <c r="F87" s="10">
        <v>0</v>
      </c>
      <c r="G87" s="9">
        <v>0</v>
      </c>
      <c r="H87" s="11">
        <v>0</v>
      </c>
      <c r="I87" s="10">
        <v>0</v>
      </c>
      <c r="J87" s="11">
        <v>19279</v>
      </c>
      <c r="K87" s="11">
        <v>0</v>
      </c>
      <c r="L87" s="11">
        <v>0</v>
      </c>
      <c r="M87" s="10">
        <v>19279</v>
      </c>
    </row>
    <row r="88" spans="1:13" ht="12.75">
      <c r="A88" s="9" t="s">
        <v>148</v>
      </c>
      <c r="B88" s="11" t="s">
        <v>149</v>
      </c>
      <c r="C88" s="9">
        <v>0</v>
      </c>
      <c r="D88" s="11">
        <v>0</v>
      </c>
      <c r="E88" s="11">
        <v>0</v>
      </c>
      <c r="F88" s="10">
        <v>0</v>
      </c>
      <c r="G88" s="9">
        <v>0</v>
      </c>
      <c r="H88" s="11">
        <v>0</v>
      </c>
      <c r="I88" s="10">
        <v>0</v>
      </c>
      <c r="J88" s="11">
        <v>34456</v>
      </c>
      <c r="K88" s="11">
        <v>0</v>
      </c>
      <c r="L88" s="11">
        <v>0</v>
      </c>
      <c r="M88" s="10">
        <v>34456</v>
      </c>
    </row>
    <row r="89" spans="1:13" ht="12.75">
      <c r="A89" s="9" t="s">
        <v>150</v>
      </c>
      <c r="B89" s="11" t="s">
        <v>151</v>
      </c>
      <c r="C89" s="9">
        <v>0</v>
      </c>
      <c r="D89" s="11">
        <v>0</v>
      </c>
      <c r="E89" s="11">
        <v>0</v>
      </c>
      <c r="F89" s="10">
        <v>0</v>
      </c>
      <c r="G89" s="9">
        <v>0</v>
      </c>
      <c r="H89" s="11">
        <v>0</v>
      </c>
      <c r="I89" s="10">
        <v>0</v>
      </c>
      <c r="J89" s="11">
        <v>37860</v>
      </c>
      <c r="K89" s="11">
        <v>1812</v>
      </c>
      <c r="L89" s="11">
        <v>0</v>
      </c>
      <c r="M89" s="10">
        <v>39672</v>
      </c>
    </row>
    <row r="90" spans="1:13" ht="12.75">
      <c r="A90" s="9" t="s">
        <v>152</v>
      </c>
      <c r="B90" s="11" t="s">
        <v>153</v>
      </c>
      <c r="C90" s="9">
        <v>414</v>
      </c>
      <c r="D90" s="11">
        <v>0</v>
      </c>
      <c r="E90" s="11">
        <v>0</v>
      </c>
      <c r="F90" s="10">
        <v>0</v>
      </c>
      <c r="G90" s="9">
        <v>0</v>
      </c>
      <c r="H90" s="11">
        <v>0</v>
      </c>
      <c r="I90" s="10">
        <v>0</v>
      </c>
      <c r="J90" s="11">
        <v>2612</v>
      </c>
      <c r="K90" s="11">
        <v>0</v>
      </c>
      <c r="L90" s="11">
        <v>0</v>
      </c>
      <c r="M90" s="10">
        <v>2612</v>
      </c>
    </row>
    <row r="91" spans="1:13" ht="12.75">
      <c r="A91" s="9" t="s">
        <v>154</v>
      </c>
      <c r="B91" s="11" t="s">
        <v>155</v>
      </c>
      <c r="C91" s="9">
        <v>414</v>
      </c>
      <c r="D91" s="11">
        <v>0</v>
      </c>
      <c r="E91" s="11">
        <v>0</v>
      </c>
      <c r="F91" s="10">
        <v>0</v>
      </c>
      <c r="G91" s="9">
        <v>0</v>
      </c>
      <c r="H91" s="11">
        <v>0</v>
      </c>
      <c r="I91" s="10">
        <v>0</v>
      </c>
      <c r="J91" s="11">
        <v>5332</v>
      </c>
      <c r="K91" s="11">
        <v>0</v>
      </c>
      <c r="L91" s="11">
        <v>0</v>
      </c>
      <c r="M91" s="10">
        <v>5332</v>
      </c>
    </row>
    <row r="92" spans="1:13" ht="12.75">
      <c r="A92" s="9" t="s">
        <v>156</v>
      </c>
      <c r="B92" s="11" t="s">
        <v>157</v>
      </c>
      <c r="C92" s="9">
        <v>111151</v>
      </c>
      <c r="D92" s="11">
        <v>0</v>
      </c>
      <c r="E92" s="11">
        <v>6455</v>
      </c>
      <c r="F92" s="10">
        <v>0</v>
      </c>
      <c r="G92" s="9">
        <v>0</v>
      </c>
      <c r="H92" s="11">
        <v>0</v>
      </c>
      <c r="I92" s="10">
        <v>0</v>
      </c>
      <c r="J92" s="11">
        <v>48422</v>
      </c>
      <c r="K92" s="11">
        <v>0</v>
      </c>
      <c r="L92" s="11">
        <v>0</v>
      </c>
      <c r="M92" s="10">
        <v>48422</v>
      </c>
    </row>
    <row r="93" spans="1:13" ht="12.75">
      <c r="A93" s="9" t="s">
        <v>158</v>
      </c>
      <c r="B93" s="11" t="s">
        <v>159</v>
      </c>
      <c r="C93" s="9">
        <v>0</v>
      </c>
      <c r="D93" s="11">
        <v>0</v>
      </c>
      <c r="E93" s="11">
        <v>0</v>
      </c>
      <c r="F93" s="10">
        <v>0</v>
      </c>
      <c r="G93" s="9">
        <v>0</v>
      </c>
      <c r="H93" s="11">
        <v>0</v>
      </c>
      <c r="I93" s="10">
        <v>0</v>
      </c>
      <c r="J93" s="11">
        <v>58728</v>
      </c>
      <c r="K93" s="11">
        <v>0</v>
      </c>
      <c r="L93" s="11">
        <v>0</v>
      </c>
      <c r="M93" s="10">
        <v>40520</v>
      </c>
    </row>
    <row r="94" spans="1:13" ht="12.75">
      <c r="A94" s="9" t="s">
        <v>160</v>
      </c>
      <c r="B94" s="11" t="s">
        <v>161</v>
      </c>
      <c r="C94" s="9">
        <v>6824</v>
      </c>
      <c r="D94" s="11">
        <v>1030</v>
      </c>
      <c r="E94" s="11">
        <v>1904</v>
      </c>
      <c r="F94" s="10">
        <v>0</v>
      </c>
      <c r="G94" s="9">
        <v>0</v>
      </c>
      <c r="H94" s="11">
        <v>0</v>
      </c>
      <c r="I94" s="10">
        <v>0</v>
      </c>
      <c r="J94" s="11">
        <v>0</v>
      </c>
      <c r="K94" s="11">
        <v>0</v>
      </c>
      <c r="L94" s="11">
        <v>0</v>
      </c>
      <c r="M94" s="10">
        <v>0</v>
      </c>
    </row>
    <row r="95" spans="1:13" ht="12.75">
      <c r="A95" s="9" t="s">
        <v>162</v>
      </c>
      <c r="B95" s="11" t="s">
        <v>163</v>
      </c>
      <c r="C95" s="9">
        <v>0</v>
      </c>
      <c r="D95" s="11">
        <v>0</v>
      </c>
      <c r="E95" s="11">
        <v>0</v>
      </c>
      <c r="F95" s="10">
        <v>0</v>
      </c>
      <c r="G95" s="9">
        <v>0</v>
      </c>
      <c r="H95" s="11">
        <v>0</v>
      </c>
      <c r="I95" s="10">
        <v>0</v>
      </c>
      <c r="J95" s="11">
        <v>29575</v>
      </c>
      <c r="K95" s="11">
        <v>1874</v>
      </c>
      <c r="L95" s="11">
        <v>0</v>
      </c>
      <c r="M95" s="10">
        <v>30381</v>
      </c>
    </row>
    <row r="96" spans="1:13" ht="12.75">
      <c r="A96" s="9" t="s">
        <v>164</v>
      </c>
      <c r="B96" s="11" t="s">
        <v>165</v>
      </c>
      <c r="C96" s="9">
        <v>5790</v>
      </c>
      <c r="D96" s="11">
        <v>0</v>
      </c>
      <c r="E96" s="11">
        <v>827</v>
      </c>
      <c r="F96" s="10">
        <v>0</v>
      </c>
      <c r="G96" s="9">
        <v>0</v>
      </c>
      <c r="H96" s="11">
        <v>0</v>
      </c>
      <c r="I96" s="10">
        <v>0</v>
      </c>
      <c r="J96" s="11">
        <v>7889</v>
      </c>
      <c r="K96" s="11">
        <v>0</v>
      </c>
      <c r="L96" s="11">
        <v>0</v>
      </c>
      <c r="M96" s="10">
        <v>7889</v>
      </c>
    </row>
    <row r="97" spans="1:13" ht="12.75">
      <c r="A97" s="9" t="s">
        <v>166</v>
      </c>
      <c r="B97" s="11" t="s">
        <v>167</v>
      </c>
      <c r="C97" s="9">
        <v>3517</v>
      </c>
      <c r="D97" s="11">
        <v>0</v>
      </c>
      <c r="E97" s="11">
        <v>827</v>
      </c>
      <c r="F97" s="10">
        <v>0</v>
      </c>
      <c r="G97" s="9">
        <v>0</v>
      </c>
      <c r="H97" s="11">
        <v>0</v>
      </c>
      <c r="I97" s="10">
        <v>0</v>
      </c>
      <c r="J97" s="11">
        <v>9777</v>
      </c>
      <c r="K97" s="11">
        <v>0</v>
      </c>
      <c r="L97" s="11">
        <v>0</v>
      </c>
      <c r="M97" s="10">
        <v>9777</v>
      </c>
    </row>
    <row r="98" spans="1:13" ht="12.75">
      <c r="A98" s="9" t="s">
        <v>168</v>
      </c>
      <c r="B98" s="11" t="s">
        <v>169</v>
      </c>
      <c r="C98" s="9">
        <v>18132</v>
      </c>
      <c r="D98" s="11">
        <v>0</v>
      </c>
      <c r="E98" s="11">
        <v>0</v>
      </c>
      <c r="F98" s="10">
        <v>827</v>
      </c>
      <c r="G98" s="9">
        <v>0</v>
      </c>
      <c r="H98" s="11">
        <v>0</v>
      </c>
      <c r="I98" s="10">
        <v>0</v>
      </c>
      <c r="J98" s="11">
        <v>2431</v>
      </c>
      <c r="K98" s="11">
        <v>0</v>
      </c>
      <c r="L98" s="11">
        <v>0</v>
      </c>
      <c r="M98" s="10">
        <v>2431</v>
      </c>
    </row>
    <row r="99" spans="1:13" ht="12.75">
      <c r="A99" s="9" t="s">
        <v>170</v>
      </c>
      <c r="B99" s="11" t="s">
        <v>171</v>
      </c>
      <c r="C99" s="9">
        <v>414</v>
      </c>
      <c r="D99" s="11">
        <v>0</v>
      </c>
      <c r="E99" s="11">
        <v>414</v>
      </c>
      <c r="F99" s="10">
        <v>0</v>
      </c>
      <c r="G99" s="9">
        <v>0</v>
      </c>
      <c r="H99" s="11">
        <v>0</v>
      </c>
      <c r="I99" s="10">
        <v>0</v>
      </c>
      <c r="J99" s="11">
        <v>1778</v>
      </c>
      <c r="K99" s="11">
        <v>0</v>
      </c>
      <c r="L99" s="11">
        <v>0</v>
      </c>
      <c r="M99" s="10">
        <v>1778</v>
      </c>
    </row>
    <row r="100" spans="1:13" ht="12.75">
      <c r="A100" s="9" t="s">
        <v>172</v>
      </c>
      <c r="B100" s="11" t="s">
        <v>173</v>
      </c>
      <c r="C100" s="9">
        <v>1366</v>
      </c>
      <c r="D100" s="11">
        <v>0</v>
      </c>
      <c r="E100" s="11">
        <v>63</v>
      </c>
      <c r="F100" s="10">
        <v>0</v>
      </c>
      <c r="G100" s="9">
        <v>0</v>
      </c>
      <c r="H100" s="11">
        <v>0</v>
      </c>
      <c r="I100" s="10">
        <v>0</v>
      </c>
      <c r="J100" s="11">
        <v>8471</v>
      </c>
      <c r="K100" s="11">
        <v>0</v>
      </c>
      <c r="L100" s="11">
        <v>0</v>
      </c>
      <c r="M100" s="10">
        <v>8471</v>
      </c>
    </row>
    <row r="101" spans="1:13" ht="12.75">
      <c r="A101" s="9" t="s">
        <v>174</v>
      </c>
      <c r="B101" s="11" t="s">
        <v>175</v>
      </c>
      <c r="C101" s="9">
        <v>71995</v>
      </c>
      <c r="D101" s="11">
        <v>0</v>
      </c>
      <c r="E101" s="11">
        <v>6540</v>
      </c>
      <c r="F101" s="10">
        <v>0</v>
      </c>
      <c r="G101" s="9">
        <v>0</v>
      </c>
      <c r="H101" s="11">
        <v>0</v>
      </c>
      <c r="I101" s="10">
        <v>0</v>
      </c>
      <c r="J101" s="11">
        <v>66265</v>
      </c>
      <c r="K101" s="11">
        <v>0</v>
      </c>
      <c r="L101" s="11">
        <v>0</v>
      </c>
      <c r="M101" s="10">
        <v>64723</v>
      </c>
    </row>
    <row r="102" spans="1:13" ht="12.75">
      <c r="A102" s="9" t="s">
        <v>176</v>
      </c>
      <c r="B102" s="11" t="s">
        <v>177</v>
      </c>
      <c r="C102" s="9">
        <v>3195</v>
      </c>
      <c r="D102" s="11">
        <v>62</v>
      </c>
      <c r="E102" s="11">
        <v>400</v>
      </c>
      <c r="F102" s="10">
        <v>0</v>
      </c>
      <c r="G102" s="9">
        <v>0</v>
      </c>
      <c r="H102" s="11">
        <v>0</v>
      </c>
      <c r="I102" s="10">
        <v>0</v>
      </c>
      <c r="J102" s="11">
        <v>21655</v>
      </c>
      <c r="K102" s="11">
        <v>0</v>
      </c>
      <c r="L102" s="11">
        <v>0</v>
      </c>
      <c r="M102" s="10">
        <v>20712</v>
      </c>
    </row>
    <row r="103" spans="1:13" ht="12.75">
      <c r="A103" s="9" t="s">
        <v>178</v>
      </c>
      <c r="B103" s="11" t="s">
        <v>179</v>
      </c>
      <c r="C103" s="9">
        <v>164494</v>
      </c>
      <c r="D103" s="11">
        <v>20899</v>
      </c>
      <c r="E103" s="11">
        <v>35547</v>
      </c>
      <c r="F103" s="10">
        <v>2143</v>
      </c>
      <c r="G103" s="9">
        <v>0</v>
      </c>
      <c r="H103" s="11">
        <v>0</v>
      </c>
      <c r="I103" s="10">
        <v>0</v>
      </c>
      <c r="J103" s="11">
        <v>231843</v>
      </c>
      <c r="K103" s="11">
        <v>15334</v>
      </c>
      <c r="L103" s="11">
        <v>0</v>
      </c>
      <c r="M103" s="10">
        <v>224562</v>
      </c>
    </row>
    <row r="104" spans="1:13" ht="12.75">
      <c r="A104" s="9" t="s">
        <v>180</v>
      </c>
      <c r="B104" s="11" t="s">
        <v>181</v>
      </c>
      <c r="C104" s="9">
        <v>96284</v>
      </c>
      <c r="D104" s="11">
        <v>6358</v>
      </c>
      <c r="E104" s="11">
        <v>9797</v>
      </c>
      <c r="F104" s="10">
        <v>0</v>
      </c>
      <c r="G104" s="9">
        <v>0</v>
      </c>
      <c r="H104" s="11">
        <v>0</v>
      </c>
      <c r="I104" s="10">
        <v>0</v>
      </c>
      <c r="J104" s="11">
        <v>99935</v>
      </c>
      <c r="K104" s="11">
        <v>0</v>
      </c>
      <c r="L104" s="11">
        <v>0</v>
      </c>
      <c r="M104" s="10">
        <v>89272</v>
      </c>
    </row>
    <row r="105" spans="1:13" ht="12.75">
      <c r="A105" s="9" t="s">
        <v>182</v>
      </c>
      <c r="B105" s="11" t="s">
        <v>183</v>
      </c>
      <c r="C105" s="9">
        <v>23009</v>
      </c>
      <c r="D105" s="11">
        <v>2930</v>
      </c>
      <c r="E105" s="11">
        <v>5950</v>
      </c>
      <c r="F105" s="10">
        <v>0</v>
      </c>
      <c r="G105" s="9">
        <v>0</v>
      </c>
      <c r="H105" s="11">
        <v>0</v>
      </c>
      <c r="I105" s="10">
        <v>0</v>
      </c>
      <c r="J105" s="11">
        <v>105423</v>
      </c>
      <c r="K105" s="11">
        <v>6843</v>
      </c>
      <c r="L105" s="11">
        <v>0</v>
      </c>
      <c r="M105" s="10">
        <v>106794</v>
      </c>
    </row>
    <row r="106" spans="1:13" ht="12.75">
      <c r="A106" s="9" t="s">
        <v>184</v>
      </c>
      <c r="B106" s="11" t="s">
        <v>185</v>
      </c>
      <c r="C106" s="9">
        <v>16525</v>
      </c>
      <c r="D106" s="11">
        <v>0</v>
      </c>
      <c r="E106" s="11">
        <v>621</v>
      </c>
      <c r="F106" s="10">
        <v>0</v>
      </c>
      <c r="G106" s="9">
        <v>0</v>
      </c>
      <c r="H106" s="11">
        <v>0</v>
      </c>
      <c r="I106" s="10">
        <v>0</v>
      </c>
      <c r="J106" s="11">
        <v>12387</v>
      </c>
      <c r="K106" s="11">
        <v>0</v>
      </c>
      <c r="L106" s="11">
        <v>0</v>
      </c>
      <c r="M106" s="10">
        <v>12387</v>
      </c>
    </row>
    <row r="107" spans="1:13" ht="12.75">
      <c r="A107" s="9" t="s">
        <v>186</v>
      </c>
      <c r="B107" s="11" t="s">
        <v>187</v>
      </c>
      <c r="C107" s="9">
        <v>46231</v>
      </c>
      <c r="D107" s="11">
        <v>5613</v>
      </c>
      <c r="E107" s="11">
        <v>9042</v>
      </c>
      <c r="F107" s="10">
        <v>0</v>
      </c>
      <c r="G107" s="9">
        <v>0</v>
      </c>
      <c r="H107" s="11">
        <v>0</v>
      </c>
      <c r="I107" s="10">
        <v>0</v>
      </c>
      <c r="J107" s="11">
        <v>56788</v>
      </c>
      <c r="K107" s="11">
        <v>3842</v>
      </c>
      <c r="L107" s="11">
        <v>0</v>
      </c>
      <c r="M107" s="10">
        <v>56559</v>
      </c>
    </row>
    <row r="108" spans="1:13" ht="12.75">
      <c r="A108" s="9" t="s">
        <v>188</v>
      </c>
      <c r="B108" s="11" t="s">
        <v>189</v>
      </c>
      <c r="C108" s="9">
        <v>67939</v>
      </c>
      <c r="D108" s="11">
        <v>0</v>
      </c>
      <c r="E108" s="11">
        <v>7365</v>
      </c>
      <c r="F108" s="10">
        <v>2253</v>
      </c>
      <c r="G108" s="9">
        <v>0</v>
      </c>
      <c r="H108" s="11">
        <v>0</v>
      </c>
      <c r="I108" s="10">
        <v>0</v>
      </c>
      <c r="J108" s="11">
        <v>25823</v>
      </c>
      <c r="K108" s="11">
        <v>0</v>
      </c>
      <c r="L108" s="11">
        <v>0</v>
      </c>
      <c r="M108" s="10">
        <v>25823</v>
      </c>
    </row>
    <row r="109" spans="1:13" ht="12.75">
      <c r="A109" s="9" t="s">
        <v>190</v>
      </c>
      <c r="B109" s="11" t="s">
        <v>191</v>
      </c>
      <c r="C109" s="9">
        <v>0</v>
      </c>
      <c r="D109" s="11">
        <v>0</v>
      </c>
      <c r="E109" s="11">
        <v>0</v>
      </c>
      <c r="F109" s="10">
        <v>0</v>
      </c>
      <c r="G109" s="9">
        <v>0</v>
      </c>
      <c r="H109" s="11">
        <v>0</v>
      </c>
      <c r="I109" s="10">
        <v>0</v>
      </c>
      <c r="J109" s="11">
        <v>4026</v>
      </c>
      <c r="K109" s="11">
        <v>0</v>
      </c>
      <c r="L109" s="11">
        <v>0</v>
      </c>
      <c r="M109" s="10">
        <v>3083</v>
      </c>
    </row>
    <row r="110" spans="1:13" ht="12.75">
      <c r="A110" s="9" t="s">
        <v>192</v>
      </c>
      <c r="B110" s="11" t="s">
        <v>193</v>
      </c>
      <c r="C110" s="9">
        <v>133342</v>
      </c>
      <c r="D110" s="11">
        <v>0</v>
      </c>
      <c r="E110" s="11">
        <v>15524</v>
      </c>
      <c r="F110" s="10">
        <v>414</v>
      </c>
      <c r="G110" s="9">
        <v>0</v>
      </c>
      <c r="H110" s="11">
        <v>0</v>
      </c>
      <c r="I110" s="10">
        <v>0</v>
      </c>
      <c r="J110" s="11">
        <v>103431</v>
      </c>
      <c r="K110" s="11">
        <v>0</v>
      </c>
      <c r="L110" s="11">
        <v>0</v>
      </c>
      <c r="M110" s="10">
        <v>96828</v>
      </c>
    </row>
    <row r="111" spans="1:13" ht="12.75">
      <c r="A111" s="9" t="s">
        <v>194</v>
      </c>
      <c r="B111" s="11" t="s">
        <v>195</v>
      </c>
      <c r="C111" s="9">
        <v>1448</v>
      </c>
      <c r="D111" s="11">
        <v>0</v>
      </c>
      <c r="E111" s="11">
        <v>0</v>
      </c>
      <c r="F111" s="10">
        <v>0</v>
      </c>
      <c r="G111" s="9">
        <v>0</v>
      </c>
      <c r="H111" s="11">
        <v>0</v>
      </c>
      <c r="I111" s="10">
        <v>0</v>
      </c>
      <c r="J111" s="11">
        <v>0</v>
      </c>
      <c r="K111" s="11">
        <v>0</v>
      </c>
      <c r="L111" s="11">
        <v>0</v>
      </c>
      <c r="M111" s="10">
        <v>0</v>
      </c>
    </row>
    <row r="112" spans="1:13" ht="12.75">
      <c r="A112" s="9" t="s">
        <v>196</v>
      </c>
      <c r="B112" s="11" t="s">
        <v>197</v>
      </c>
      <c r="C112" s="9">
        <v>0</v>
      </c>
      <c r="D112" s="11">
        <v>0</v>
      </c>
      <c r="E112" s="11">
        <v>0</v>
      </c>
      <c r="F112" s="10">
        <v>0</v>
      </c>
      <c r="G112" s="9">
        <v>0</v>
      </c>
      <c r="H112" s="11">
        <v>0</v>
      </c>
      <c r="I112" s="10">
        <v>0</v>
      </c>
      <c r="J112" s="11">
        <v>3790</v>
      </c>
      <c r="K112" s="11">
        <v>0</v>
      </c>
      <c r="L112" s="11">
        <v>0</v>
      </c>
      <c r="M112" s="10">
        <v>3790</v>
      </c>
    </row>
    <row r="113" spans="1:13" ht="12.75">
      <c r="A113" s="9" t="s">
        <v>198</v>
      </c>
      <c r="B113" s="11" t="s">
        <v>199</v>
      </c>
      <c r="C113" s="9">
        <v>65843</v>
      </c>
      <c r="D113" s="11">
        <v>0</v>
      </c>
      <c r="E113" s="11">
        <v>8483</v>
      </c>
      <c r="F113" s="10">
        <v>0</v>
      </c>
      <c r="G113" s="9">
        <v>0</v>
      </c>
      <c r="H113" s="11">
        <v>0</v>
      </c>
      <c r="I113" s="10">
        <v>0</v>
      </c>
      <c r="J113" s="11">
        <v>7218</v>
      </c>
      <c r="K113" s="11">
        <v>0</v>
      </c>
      <c r="L113" s="11">
        <v>0</v>
      </c>
      <c r="M113" s="10">
        <v>7218</v>
      </c>
    </row>
    <row r="114" spans="1:13" ht="12.75">
      <c r="A114" s="9" t="s">
        <v>200</v>
      </c>
      <c r="B114" s="11" t="s">
        <v>201</v>
      </c>
      <c r="C114" s="9">
        <v>16506</v>
      </c>
      <c r="D114" s="11">
        <v>0</v>
      </c>
      <c r="E114" s="11">
        <v>1241</v>
      </c>
      <c r="F114" s="10">
        <v>0</v>
      </c>
      <c r="G114" s="9">
        <v>0</v>
      </c>
      <c r="H114" s="11">
        <v>0</v>
      </c>
      <c r="I114" s="10">
        <v>0</v>
      </c>
      <c r="J114" s="11">
        <v>18095</v>
      </c>
      <c r="K114" s="11">
        <v>0</v>
      </c>
      <c r="L114" s="11">
        <v>0</v>
      </c>
      <c r="M114" s="10">
        <v>18095</v>
      </c>
    </row>
    <row r="115" spans="1:13" ht="12.75">
      <c r="A115" s="9" t="s">
        <v>202</v>
      </c>
      <c r="B115" s="11" t="s">
        <v>203</v>
      </c>
      <c r="C115" s="9">
        <v>100341</v>
      </c>
      <c r="D115" s="11">
        <v>0</v>
      </c>
      <c r="E115" s="11">
        <v>4743</v>
      </c>
      <c r="F115" s="10">
        <v>0</v>
      </c>
      <c r="G115" s="9">
        <v>0</v>
      </c>
      <c r="H115" s="11">
        <v>0</v>
      </c>
      <c r="I115" s="10">
        <v>0</v>
      </c>
      <c r="J115" s="11">
        <v>51551</v>
      </c>
      <c r="K115" s="11">
        <v>0</v>
      </c>
      <c r="L115" s="11">
        <v>0</v>
      </c>
      <c r="M115" s="10">
        <v>51315</v>
      </c>
    </row>
    <row r="116" spans="1:13" ht="12.75">
      <c r="A116" s="9" t="s">
        <v>204</v>
      </c>
      <c r="B116" s="11" t="s">
        <v>205</v>
      </c>
      <c r="C116" s="9">
        <v>5209</v>
      </c>
      <c r="D116" s="11">
        <v>310</v>
      </c>
      <c r="E116" s="11">
        <v>238</v>
      </c>
      <c r="F116" s="10">
        <v>0</v>
      </c>
      <c r="G116" s="9">
        <v>0</v>
      </c>
      <c r="H116" s="11">
        <v>0</v>
      </c>
      <c r="I116" s="10">
        <v>0</v>
      </c>
      <c r="J116" s="11">
        <v>2721</v>
      </c>
      <c r="K116" s="11">
        <v>0</v>
      </c>
      <c r="L116" s="11">
        <v>0</v>
      </c>
      <c r="M116" s="10">
        <v>2721</v>
      </c>
    </row>
    <row r="117" spans="1:13" ht="12.75">
      <c r="A117" s="9" t="s">
        <v>206</v>
      </c>
      <c r="B117" s="11" t="s">
        <v>207</v>
      </c>
      <c r="C117" s="9">
        <v>29362</v>
      </c>
      <c r="D117" s="11">
        <v>3992</v>
      </c>
      <c r="E117" s="11">
        <v>476</v>
      </c>
      <c r="F117" s="10">
        <v>0</v>
      </c>
      <c r="G117" s="9">
        <v>0</v>
      </c>
      <c r="H117" s="11">
        <v>0</v>
      </c>
      <c r="I117" s="10">
        <v>0</v>
      </c>
      <c r="J117" s="11">
        <v>162071</v>
      </c>
      <c r="K117" s="11">
        <v>9151</v>
      </c>
      <c r="L117" s="11">
        <v>0</v>
      </c>
      <c r="M117" s="10">
        <v>151419</v>
      </c>
    </row>
    <row r="118" spans="1:13" ht="12.75">
      <c r="A118" s="9" t="s">
        <v>208</v>
      </c>
      <c r="B118" s="11" t="s">
        <v>209</v>
      </c>
      <c r="C118" s="9">
        <v>52444</v>
      </c>
      <c r="D118" s="11">
        <v>7389</v>
      </c>
      <c r="E118" s="11">
        <v>5173</v>
      </c>
      <c r="F118" s="10">
        <v>476</v>
      </c>
      <c r="G118" s="9">
        <v>0</v>
      </c>
      <c r="H118" s="11">
        <v>0</v>
      </c>
      <c r="I118" s="10">
        <v>0</v>
      </c>
      <c r="J118" s="11">
        <v>531945</v>
      </c>
      <c r="K118" s="11">
        <v>27927</v>
      </c>
      <c r="L118" s="11">
        <v>0</v>
      </c>
      <c r="M118" s="10">
        <v>555534</v>
      </c>
    </row>
    <row r="119" spans="1:13" ht="12.75">
      <c r="A119" s="9" t="s">
        <v>210</v>
      </c>
      <c r="B119" s="11" t="s">
        <v>211</v>
      </c>
      <c r="C119" s="9">
        <v>51074</v>
      </c>
      <c r="D119" s="11">
        <v>5708</v>
      </c>
      <c r="E119" s="11">
        <v>4491</v>
      </c>
      <c r="F119" s="10">
        <v>476</v>
      </c>
      <c r="G119" s="9">
        <v>0</v>
      </c>
      <c r="H119" s="11">
        <v>0</v>
      </c>
      <c r="I119" s="10">
        <v>0</v>
      </c>
      <c r="J119" s="11">
        <v>147396</v>
      </c>
      <c r="K119" s="11">
        <v>7155</v>
      </c>
      <c r="L119" s="11">
        <v>0</v>
      </c>
      <c r="M119" s="10">
        <v>146343</v>
      </c>
    </row>
    <row r="120" spans="1:13" ht="12.75">
      <c r="A120" s="9" t="s">
        <v>212</v>
      </c>
      <c r="B120" s="11" t="s">
        <v>213</v>
      </c>
      <c r="C120" s="9">
        <v>24407</v>
      </c>
      <c r="D120" s="11">
        <v>0</v>
      </c>
      <c r="E120" s="11">
        <v>414</v>
      </c>
      <c r="F120" s="10">
        <v>0</v>
      </c>
      <c r="G120" s="9">
        <v>0</v>
      </c>
      <c r="H120" s="11">
        <v>0</v>
      </c>
      <c r="I120" s="10">
        <v>0</v>
      </c>
      <c r="J120" s="11">
        <v>12080</v>
      </c>
      <c r="K120" s="11">
        <v>0</v>
      </c>
      <c r="L120" s="11">
        <v>0</v>
      </c>
      <c r="M120" s="10">
        <v>10901</v>
      </c>
    </row>
    <row r="121" spans="1:13" ht="12.75">
      <c r="A121" s="9" t="s">
        <v>214</v>
      </c>
      <c r="B121" s="11" t="s">
        <v>215</v>
      </c>
      <c r="C121" s="9">
        <v>56346</v>
      </c>
      <c r="D121" s="11">
        <v>0</v>
      </c>
      <c r="E121" s="11">
        <v>3311</v>
      </c>
      <c r="F121" s="10">
        <v>0</v>
      </c>
      <c r="G121" s="9">
        <v>0</v>
      </c>
      <c r="H121" s="11">
        <v>0</v>
      </c>
      <c r="I121" s="10">
        <v>0</v>
      </c>
      <c r="J121" s="11">
        <v>37325</v>
      </c>
      <c r="K121" s="11">
        <v>0</v>
      </c>
      <c r="L121" s="11">
        <v>0</v>
      </c>
      <c r="M121" s="10">
        <v>32826</v>
      </c>
    </row>
    <row r="122" spans="1:13" ht="12.75">
      <c r="A122" s="9" t="s">
        <v>216</v>
      </c>
      <c r="B122" s="11" t="s">
        <v>217</v>
      </c>
      <c r="C122" s="9">
        <v>15976</v>
      </c>
      <c r="D122" s="11">
        <v>0</v>
      </c>
      <c r="E122" s="11">
        <v>3724</v>
      </c>
      <c r="F122" s="10">
        <v>0</v>
      </c>
      <c r="G122" s="9">
        <v>0</v>
      </c>
      <c r="H122" s="11">
        <v>0</v>
      </c>
      <c r="I122" s="10">
        <v>0</v>
      </c>
      <c r="J122" s="11">
        <v>9485</v>
      </c>
      <c r="K122" s="11">
        <v>0</v>
      </c>
      <c r="L122" s="11">
        <v>0</v>
      </c>
      <c r="M122" s="10">
        <v>9249</v>
      </c>
    </row>
    <row r="123" spans="1:13" ht="12.75">
      <c r="A123" s="9" t="s">
        <v>218</v>
      </c>
      <c r="B123" s="11" t="s">
        <v>219</v>
      </c>
      <c r="C123" s="9">
        <v>15285</v>
      </c>
      <c r="D123" s="11">
        <v>0</v>
      </c>
      <c r="E123" s="11">
        <v>3725</v>
      </c>
      <c r="F123" s="10">
        <v>0</v>
      </c>
      <c r="G123" s="9">
        <v>0</v>
      </c>
      <c r="H123" s="11">
        <v>0</v>
      </c>
      <c r="I123" s="10">
        <v>0</v>
      </c>
      <c r="J123" s="11">
        <v>44495</v>
      </c>
      <c r="K123" s="11">
        <v>0</v>
      </c>
      <c r="L123" s="11">
        <v>0</v>
      </c>
      <c r="M123" s="10">
        <v>28403</v>
      </c>
    </row>
    <row r="124" spans="1:13" ht="12.75">
      <c r="A124" s="9" t="s">
        <v>222</v>
      </c>
      <c r="B124" s="11" t="s">
        <v>223</v>
      </c>
      <c r="C124" s="9">
        <v>0</v>
      </c>
      <c r="D124" s="11">
        <v>0</v>
      </c>
      <c r="E124" s="11">
        <v>0</v>
      </c>
      <c r="F124" s="10">
        <v>0</v>
      </c>
      <c r="G124" s="9">
        <v>0</v>
      </c>
      <c r="H124" s="11">
        <v>0</v>
      </c>
      <c r="I124" s="10">
        <v>0</v>
      </c>
      <c r="J124" s="11">
        <v>9231</v>
      </c>
      <c r="K124" s="11">
        <v>0</v>
      </c>
      <c r="L124" s="11">
        <v>0</v>
      </c>
      <c r="M124" s="10">
        <v>8995</v>
      </c>
    </row>
    <row r="125" spans="1:13" ht="12.75">
      <c r="A125" s="9" t="s">
        <v>224</v>
      </c>
      <c r="B125" s="11" t="s">
        <v>225</v>
      </c>
      <c r="C125" s="9">
        <v>0</v>
      </c>
      <c r="D125" s="11">
        <v>0</v>
      </c>
      <c r="E125" s="11">
        <v>0</v>
      </c>
      <c r="F125" s="10">
        <v>0</v>
      </c>
      <c r="G125" s="9">
        <v>0</v>
      </c>
      <c r="H125" s="11">
        <v>0</v>
      </c>
      <c r="I125" s="10">
        <v>0</v>
      </c>
      <c r="J125" s="11">
        <v>12169</v>
      </c>
      <c r="K125" s="11">
        <v>0</v>
      </c>
      <c r="L125" s="11">
        <v>0</v>
      </c>
      <c r="M125" s="10">
        <v>6837</v>
      </c>
    </row>
    <row r="126" spans="1:13" ht="12.75">
      <c r="A126" s="9" t="s">
        <v>226</v>
      </c>
      <c r="B126" s="11" t="s">
        <v>227</v>
      </c>
      <c r="C126" s="9">
        <v>0</v>
      </c>
      <c r="D126" s="11">
        <v>0</v>
      </c>
      <c r="E126" s="11">
        <v>0</v>
      </c>
      <c r="F126" s="10">
        <v>0</v>
      </c>
      <c r="G126" s="9">
        <v>0</v>
      </c>
      <c r="H126" s="11">
        <v>0</v>
      </c>
      <c r="I126" s="10">
        <v>0</v>
      </c>
      <c r="J126" s="11">
        <v>29499</v>
      </c>
      <c r="K126" s="11">
        <v>0</v>
      </c>
      <c r="L126" s="11">
        <v>0</v>
      </c>
      <c r="M126" s="10">
        <v>29263</v>
      </c>
    </row>
    <row r="127" spans="1:13" ht="12.75">
      <c r="A127" s="9" t="s">
        <v>228</v>
      </c>
      <c r="B127" s="11" t="s">
        <v>38</v>
      </c>
      <c r="C127" s="9">
        <v>14709</v>
      </c>
      <c r="D127" s="11">
        <v>0</v>
      </c>
      <c r="E127" s="11">
        <v>0</v>
      </c>
      <c r="F127" s="10">
        <v>0</v>
      </c>
      <c r="G127" s="9">
        <v>0</v>
      </c>
      <c r="H127" s="11">
        <v>0</v>
      </c>
      <c r="I127" s="10">
        <v>0</v>
      </c>
      <c r="J127" s="11">
        <v>0</v>
      </c>
      <c r="K127" s="11">
        <v>0</v>
      </c>
      <c r="L127" s="11">
        <v>0</v>
      </c>
      <c r="M127" s="10">
        <v>0</v>
      </c>
    </row>
    <row r="128" spans="1:13" ht="12.75">
      <c r="A128" s="9" t="s">
        <v>229</v>
      </c>
      <c r="B128" s="11" t="s">
        <v>40</v>
      </c>
      <c r="C128" s="9">
        <v>0</v>
      </c>
      <c r="D128" s="11">
        <v>0</v>
      </c>
      <c r="E128" s="11">
        <v>0</v>
      </c>
      <c r="F128" s="10">
        <v>0</v>
      </c>
      <c r="G128" s="9">
        <v>0</v>
      </c>
      <c r="H128" s="11">
        <v>0</v>
      </c>
      <c r="I128" s="10">
        <v>0</v>
      </c>
      <c r="J128" s="11">
        <v>14222</v>
      </c>
      <c r="K128" s="11">
        <v>0</v>
      </c>
      <c r="L128" s="11">
        <v>0</v>
      </c>
      <c r="M128" s="10">
        <v>10084</v>
      </c>
    </row>
    <row r="129" spans="1:13" ht="12.75">
      <c r="A129" s="9" t="s">
        <v>230</v>
      </c>
      <c r="B129" s="11" t="s">
        <v>42</v>
      </c>
      <c r="C129" s="9">
        <v>0</v>
      </c>
      <c r="D129" s="11">
        <v>0</v>
      </c>
      <c r="E129" s="11">
        <v>0</v>
      </c>
      <c r="F129" s="10">
        <v>0</v>
      </c>
      <c r="G129" s="9">
        <v>0</v>
      </c>
      <c r="H129" s="11">
        <v>0</v>
      </c>
      <c r="I129" s="10">
        <v>0</v>
      </c>
      <c r="J129" s="11">
        <v>242688</v>
      </c>
      <c r="K129" s="11">
        <v>0</v>
      </c>
      <c r="L129" s="11">
        <v>0</v>
      </c>
      <c r="M129" s="10">
        <v>76319</v>
      </c>
    </row>
    <row r="130" spans="1:13" ht="12.75">
      <c r="A130" s="9" t="s">
        <v>244</v>
      </c>
      <c r="B130" s="11" t="s">
        <v>261</v>
      </c>
      <c r="C130" s="9">
        <v>177950</v>
      </c>
      <c r="D130" s="11">
        <v>0</v>
      </c>
      <c r="E130" s="11">
        <v>94980</v>
      </c>
      <c r="F130" s="10">
        <v>0</v>
      </c>
      <c r="G130" s="9">
        <v>0</v>
      </c>
      <c r="H130" s="11">
        <v>0</v>
      </c>
      <c r="I130" s="10">
        <v>0</v>
      </c>
      <c r="J130" s="11">
        <v>0</v>
      </c>
      <c r="K130" s="11">
        <v>0</v>
      </c>
      <c r="L130" s="11">
        <v>0</v>
      </c>
      <c r="M130" s="10">
        <v>0</v>
      </c>
    </row>
    <row r="131" spans="1:13" ht="12.75">
      <c r="A131" s="9" t="s">
        <v>231</v>
      </c>
      <c r="B131" s="11" t="s">
        <v>44</v>
      </c>
      <c r="C131" s="9">
        <v>0</v>
      </c>
      <c r="D131" s="11">
        <v>0</v>
      </c>
      <c r="E131" s="11">
        <v>0</v>
      </c>
      <c r="F131" s="10">
        <v>0</v>
      </c>
      <c r="G131" s="9">
        <v>0</v>
      </c>
      <c r="H131" s="11">
        <v>0</v>
      </c>
      <c r="I131" s="10">
        <v>0</v>
      </c>
      <c r="J131" s="11">
        <v>158713</v>
      </c>
      <c r="K131" s="11">
        <v>12091</v>
      </c>
      <c r="L131" s="11">
        <v>0</v>
      </c>
      <c r="M131" s="10">
        <v>150212</v>
      </c>
    </row>
    <row r="132" spans="1:13" ht="12.75">
      <c r="A132" s="12" t="s">
        <v>45</v>
      </c>
      <c r="B132" s="14"/>
      <c r="C132" s="12">
        <v>3333362</v>
      </c>
      <c r="D132" s="14">
        <v>147316</v>
      </c>
      <c r="E132" s="14">
        <v>435339</v>
      </c>
      <c r="F132" s="13">
        <v>13641</v>
      </c>
      <c r="G132" s="12">
        <v>84676</v>
      </c>
      <c r="H132" s="14">
        <v>26234</v>
      </c>
      <c r="I132" s="13">
        <v>16213</v>
      </c>
      <c r="J132" s="14">
        <v>5832148</v>
      </c>
      <c r="K132" s="14">
        <v>208457</v>
      </c>
      <c r="L132" s="14">
        <v>404059</v>
      </c>
      <c r="M132" s="13">
        <v>5346846</v>
      </c>
    </row>
    <row r="133" spans="1:13" ht="12.75">
      <c r="A133" s="11"/>
      <c r="B133" s="11"/>
      <c r="C133" s="11"/>
      <c r="D133" s="11"/>
      <c r="E133" s="11"/>
      <c r="F133" s="11"/>
      <c r="G133" s="11"/>
      <c r="H133" s="11"/>
      <c r="I133" s="11"/>
      <c r="J133" s="11"/>
      <c r="K133" s="11"/>
      <c r="L133" s="11"/>
      <c r="M133" s="11"/>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M26"/>
  <sheetViews>
    <sheetView zoomScalePageLayoutView="0" workbookViewId="0" topLeftCell="A1">
      <selection activeCell="B6" sqref="B6"/>
    </sheetView>
  </sheetViews>
  <sheetFormatPr defaultColWidth="8.8515625" defaultRowHeight="12.75"/>
  <cols>
    <col min="1" max="1" width="4.140625" style="3" customWidth="1"/>
    <col min="2" max="2" width="20.28125" style="3" bestFit="1" customWidth="1"/>
    <col min="3" max="3" width="11.421875" style="3" bestFit="1" customWidth="1"/>
    <col min="4" max="9" width="8.8515625" style="3" customWidth="1"/>
    <col min="10" max="10" width="11.421875" style="3" bestFit="1" customWidth="1"/>
    <col min="11" max="12" width="8.8515625" style="3" customWidth="1"/>
    <col min="13" max="13" width="11.421875" style="3" bestFit="1" customWidth="1"/>
    <col min="14" max="16384" width="8.8515625" style="3" customWidth="1"/>
  </cols>
  <sheetData>
    <row r="1" ht="12.75">
      <c r="A1" s="3" t="s">
        <v>238</v>
      </c>
    </row>
    <row r="2" ht="12.75">
      <c r="A2" s="3" t="s">
        <v>1</v>
      </c>
    </row>
    <row r="3" ht="12.75">
      <c r="A3" s="3" t="s">
        <v>269</v>
      </c>
    </row>
    <row r="6" spans="1:13" ht="13.5" thickBot="1">
      <c r="A6" s="2" t="s">
        <v>233</v>
      </c>
      <c r="B6" s="2"/>
      <c r="C6" s="18" t="s">
        <v>2</v>
      </c>
      <c r="D6" s="19"/>
      <c r="E6" s="19"/>
      <c r="F6" s="20"/>
      <c r="G6" s="18" t="s">
        <v>3</v>
      </c>
      <c r="H6" s="19"/>
      <c r="I6" s="20"/>
      <c r="J6" s="19" t="s">
        <v>4</v>
      </c>
      <c r="K6" s="19"/>
      <c r="L6" s="19"/>
      <c r="M6" s="20"/>
    </row>
    <row r="7" spans="1:13" ht="13.5" thickTop="1">
      <c r="A7" s="2"/>
      <c r="B7" s="10"/>
      <c r="C7" s="11"/>
      <c r="D7" s="11" t="s">
        <v>5</v>
      </c>
      <c r="E7" s="11" t="s">
        <v>6</v>
      </c>
      <c r="F7" s="10" t="s">
        <v>6</v>
      </c>
      <c r="G7" s="9"/>
      <c r="H7" s="11" t="s">
        <v>5</v>
      </c>
      <c r="I7" s="10" t="s">
        <v>6</v>
      </c>
      <c r="J7" s="11"/>
      <c r="K7" s="11" t="s">
        <v>5</v>
      </c>
      <c r="L7" s="11" t="s">
        <v>7</v>
      </c>
      <c r="M7" s="10" t="s">
        <v>6</v>
      </c>
    </row>
    <row r="8" spans="1:13" ht="12.75">
      <c r="A8" s="2"/>
      <c r="B8" s="10"/>
      <c r="C8" s="11" t="s">
        <v>8</v>
      </c>
      <c r="D8" s="11" t="s">
        <v>9</v>
      </c>
      <c r="E8" s="11" t="s">
        <v>10</v>
      </c>
      <c r="F8" s="10" t="s">
        <v>11</v>
      </c>
      <c r="G8" s="9" t="s">
        <v>8</v>
      </c>
      <c r="H8" s="11" t="s">
        <v>9</v>
      </c>
      <c r="I8" s="10" t="s">
        <v>10</v>
      </c>
      <c r="J8" s="11" t="s">
        <v>8</v>
      </c>
      <c r="K8" s="11" t="s">
        <v>9</v>
      </c>
      <c r="L8" s="11" t="s">
        <v>12</v>
      </c>
      <c r="M8" s="10" t="s">
        <v>10</v>
      </c>
    </row>
    <row r="9" spans="1:13" ht="12.75">
      <c r="A9" s="14" t="s">
        <v>13</v>
      </c>
      <c r="B9" s="13"/>
      <c r="C9" s="14" t="s">
        <v>14</v>
      </c>
      <c r="D9" s="14" t="s">
        <v>15</v>
      </c>
      <c r="E9" s="14" t="s">
        <v>16</v>
      </c>
      <c r="F9" s="13" t="s">
        <v>13</v>
      </c>
      <c r="G9" s="12" t="s">
        <v>14</v>
      </c>
      <c r="H9" s="14" t="s">
        <v>15</v>
      </c>
      <c r="I9" s="13" t="s">
        <v>13</v>
      </c>
      <c r="J9" s="14" t="s">
        <v>14</v>
      </c>
      <c r="K9" s="14" t="s">
        <v>15</v>
      </c>
      <c r="L9" s="14" t="s">
        <v>14</v>
      </c>
      <c r="M9" s="13" t="s">
        <v>13</v>
      </c>
    </row>
    <row r="10" spans="1:13" ht="12.75">
      <c r="A10" s="2" t="s">
        <v>17</v>
      </c>
      <c r="B10" s="2" t="s">
        <v>18</v>
      </c>
      <c r="C10" s="3">
        <f>+'SUMM II 98'!C10+'SUMM I 98'!C10+'SUMM II 97'!C10+'SUMM I 97'!C10</f>
        <v>351252</v>
      </c>
      <c r="D10" s="3">
        <f>+'SUMM II 98'!D10+'SUMM I 98'!D10+'SUMM II 97'!D10+'SUMM I 97'!D10</f>
        <v>343</v>
      </c>
      <c r="E10" s="3">
        <f>+'SUMM II 98'!E10+'SUMM I 98'!E10+'SUMM II 97'!E10+'SUMM I 97'!E10</f>
        <v>42686</v>
      </c>
      <c r="F10" s="3">
        <f>+'SUMM II 98'!F10+'SUMM I 98'!F10+'SUMM II 97'!F10+'SUMM I 97'!F10</f>
        <v>2050</v>
      </c>
      <c r="G10" s="3">
        <f>+'SUMM II 98'!G10+'SUMM I 98'!G10+'SUMM II 97'!G10+'SUMM I 97'!G10</f>
        <v>0</v>
      </c>
      <c r="H10" s="3">
        <f>+'SUMM II 98'!H10+'SUMM I 98'!H10+'SUMM II 97'!H10+'SUMM I 97'!H10</f>
        <v>0</v>
      </c>
      <c r="I10" s="3">
        <f>+'SUMM II 98'!I10+'SUMM I 98'!I10+'SUMM II 97'!I10+'SUMM I 97'!I10</f>
        <v>0</v>
      </c>
      <c r="J10" s="3">
        <f>+'SUMM II 98'!J10+'SUMM I 98'!J10+'SUMM II 97'!J10+'SUMM I 97'!J10</f>
        <v>972132</v>
      </c>
      <c r="K10" s="3">
        <f>+'SUMM II 98'!K10+'SUMM I 98'!K10+'SUMM II 97'!K10+'SUMM I 97'!K10</f>
        <v>224</v>
      </c>
      <c r="L10" s="3">
        <f>+'SUMM II 98'!L10+'SUMM I 98'!L10+'SUMM II 97'!L10+'SUMM I 97'!L10</f>
        <v>0</v>
      </c>
      <c r="M10" s="3">
        <f>+'SUMM II 98'!M10+'SUMM I 98'!M10+'SUMM II 97'!M10+'SUMM I 97'!M10</f>
        <v>911860</v>
      </c>
    </row>
    <row r="11" spans="1:13" ht="12.75">
      <c r="A11" s="2" t="s">
        <v>19</v>
      </c>
      <c r="B11" s="2" t="s">
        <v>20</v>
      </c>
      <c r="C11" s="3">
        <f>+'SUMM II 98'!C11+'SUMM I 98'!C11+'SUMM II 97'!C11+'SUMM I 97'!C11</f>
        <v>895397</v>
      </c>
      <c r="D11" s="3">
        <f>+'SUMM II 98'!D11+'SUMM I 98'!D11+'SUMM II 97'!D11+'SUMM I 97'!D11</f>
        <v>0</v>
      </c>
      <c r="E11" s="3">
        <f>+'SUMM II 98'!E11+'SUMM I 98'!E11+'SUMM II 97'!E11+'SUMM I 97'!E11</f>
        <v>50227</v>
      </c>
      <c r="F11" s="3">
        <f>+'SUMM II 98'!F11+'SUMM I 98'!F11+'SUMM II 97'!F11+'SUMM I 97'!F11</f>
        <v>0</v>
      </c>
      <c r="G11" s="3">
        <f>+'SUMM II 98'!G11+'SUMM I 98'!G11+'SUMM II 97'!G11+'SUMM I 97'!G11</f>
        <v>0</v>
      </c>
      <c r="H11" s="3">
        <f>+'SUMM II 98'!H11+'SUMM I 98'!H11+'SUMM II 97'!H11+'SUMM I 97'!H11</f>
        <v>0</v>
      </c>
      <c r="I11" s="3">
        <f>+'SUMM II 98'!I11+'SUMM I 98'!I11+'SUMM II 97'!I11+'SUMM I 97'!I11</f>
        <v>0</v>
      </c>
      <c r="J11" s="3">
        <f>+'SUMM II 98'!J11+'SUMM I 98'!J11+'SUMM II 97'!J11+'SUMM I 97'!J11</f>
        <v>397004</v>
      </c>
      <c r="K11" s="3">
        <f>+'SUMM II 98'!K11+'SUMM I 98'!K11+'SUMM II 97'!K11+'SUMM I 97'!K11</f>
        <v>326</v>
      </c>
      <c r="L11" s="3">
        <f>+'SUMM II 98'!L11+'SUMM I 98'!L11+'SUMM II 97'!L11+'SUMM I 97'!L11</f>
        <v>749012</v>
      </c>
      <c r="M11" s="3">
        <f>+'SUMM II 98'!M11+'SUMM I 98'!M11+'SUMM II 97'!M11+'SUMM I 97'!M11</f>
        <v>256919</v>
      </c>
    </row>
    <row r="12" spans="1:13" ht="12.75">
      <c r="A12" s="2" t="s">
        <v>21</v>
      </c>
      <c r="B12" s="2" t="s">
        <v>22</v>
      </c>
      <c r="C12" s="3">
        <f>+'SUMM II 98'!C12+'SUMM I 98'!C12+'SUMM II 97'!C12+'SUMM I 97'!C12</f>
        <v>214288</v>
      </c>
      <c r="D12" s="3">
        <f>+'SUMM II 98'!D12+'SUMM I 98'!D12+'SUMM II 97'!D12+'SUMM I 97'!D12</f>
        <v>0</v>
      </c>
      <c r="E12" s="3">
        <f>+'SUMM II 98'!E12+'SUMM I 98'!E12+'SUMM II 97'!E12+'SUMM I 97'!E12</f>
        <v>25460</v>
      </c>
      <c r="F12" s="3">
        <f>+'SUMM II 98'!F12+'SUMM I 98'!F12+'SUMM II 97'!F12+'SUMM I 97'!F12</f>
        <v>1398</v>
      </c>
      <c r="G12" s="3">
        <f>+'SUMM II 98'!G12+'SUMM I 98'!G12+'SUMM II 97'!G12+'SUMM I 97'!G12</f>
        <v>0</v>
      </c>
      <c r="H12" s="3">
        <f>+'SUMM II 98'!H12+'SUMM I 98'!H12+'SUMM II 97'!H12+'SUMM I 97'!H12</f>
        <v>0</v>
      </c>
      <c r="I12" s="3">
        <f>+'SUMM II 98'!I12+'SUMM I 98'!I12+'SUMM II 97'!I12+'SUMM I 97'!I12</f>
        <v>0</v>
      </c>
      <c r="J12" s="3">
        <f>+'SUMM II 98'!J12+'SUMM I 98'!J12+'SUMM II 97'!J12+'SUMM I 97'!J12</f>
        <v>870408</v>
      </c>
      <c r="K12" s="3">
        <f>+'SUMM II 98'!K12+'SUMM I 98'!K12+'SUMM II 97'!K12+'SUMM I 97'!K12</f>
        <v>0</v>
      </c>
      <c r="L12" s="3">
        <f>+'SUMM II 98'!L12+'SUMM I 98'!L12+'SUMM II 97'!L12+'SUMM I 97'!L12</f>
        <v>0</v>
      </c>
      <c r="M12" s="3">
        <f>+'SUMM II 98'!M12+'SUMM I 98'!M12+'SUMM II 97'!M12+'SUMM I 97'!M12</f>
        <v>657075</v>
      </c>
    </row>
    <row r="13" spans="1:13" ht="12.75">
      <c r="A13" s="2" t="s">
        <v>23</v>
      </c>
      <c r="B13" s="2" t="s">
        <v>24</v>
      </c>
      <c r="C13" s="3">
        <f>+'SUMM II 98'!C13+'SUMM I 98'!C13+'SUMM II 97'!C13+'SUMM I 97'!C13</f>
        <v>1467113</v>
      </c>
      <c r="D13" s="3">
        <f>+'SUMM II 98'!D13+'SUMM I 98'!D13+'SUMM II 97'!D13+'SUMM I 97'!D13</f>
        <v>166336</v>
      </c>
      <c r="E13" s="3">
        <f>+'SUMM II 98'!E13+'SUMM I 98'!E13+'SUMM II 97'!E13+'SUMM I 97'!E13</f>
        <v>119030</v>
      </c>
      <c r="F13" s="3">
        <f>+'SUMM II 98'!F13+'SUMM I 98'!F13+'SUMM II 97'!F13+'SUMM I 97'!F13</f>
        <v>7451</v>
      </c>
      <c r="G13" s="3">
        <f>+'SUMM II 98'!G13+'SUMM I 98'!G13+'SUMM II 97'!G13+'SUMM I 97'!G13</f>
        <v>0</v>
      </c>
      <c r="H13" s="3">
        <f>+'SUMM II 98'!H13+'SUMM I 98'!H13+'SUMM II 97'!H13+'SUMM I 97'!H13</f>
        <v>0</v>
      </c>
      <c r="I13" s="3">
        <f>+'SUMM II 98'!I13+'SUMM I 98'!I13+'SUMM II 97'!I13+'SUMM I 97'!I13</f>
        <v>0</v>
      </c>
      <c r="J13" s="3">
        <f>+'SUMM II 98'!J13+'SUMM I 98'!J13+'SUMM II 97'!J13+'SUMM I 97'!J13</f>
        <v>3530727</v>
      </c>
      <c r="K13" s="3">
        <f>+'SUMM II 98'!K13+'SUMM I 98'!K13+'SUMM II 97'!K13+'SUMM I 97'!K13</f>
        <v>204510</v>
      </c>
      <c r="L13" s="3">
        <f>+'SUMM II 98'!L13+'SUMM I 98'!L13+'SUMM II 97'!L13+'SUMM I 97'!L13</f>
        <v>0</v>
      </c>
      <c r="M13" s="3">
        <f>+'SUMM II 98'!M13+'SUMM I 98'!M13+'SUMM II 97'!M13+'SUMM I 97'!M13</f>
        <v>3475385</v>
      </c>
    </row>
    <row r="14" spans="1:13" ht="12.75">
      <c r="A14" s="2" t="s">
        <v>25</v>
      </c>
      <c r="B14" s="2" t="s">
        <v>26</v>
      </c>
      <c r="C14" s="3">
        <f>+'SUMM II 98'!C14+'SUMM I 98'!C14+'SUMM II 97'!C14+'SUMM I 97'!C14</f>
        <v>421967</v>
      </c>
      <c r="D14" s="3">
        <f>+'SUMM II 98'!D14+'SUMM I 98'!D14+'SUMM II 97'!D14+'SUMM I 97'!D14</f>
        <v>34775</v>
      </c>
      <c r="E14" s="3">
        <f>+'SUMM II 98'!E14+'SUMM I 98'!E14+'SUMM II 97'!E14+'SUMM I 97'!E14</f>
        <v>76896</v>
      </c>
      <c r="F14" s="3">
        <f>+'SUMM II 98'!F14+'SUMM I 98'!F14+'SUMM II 97'!F14+'SUMM I 97'!F14</f>
        <v>269</v>
      </c>
      <c r="G14" s="3">
        <f>+'SUMM II 98'!G14+'SUMM I 98'!G14+'SUMM II 97'!G14+'SUMM I 97'!G14</f>
        <v>0</v>
      </c>
      <c r="H14" s="3">
        <f>+'SUMM II 98'!H14+'SUMM I 98'!H14+'SUMM II 97'!H14+'SUMM I 97'!H14</f>
        <v>0</v>
      </c>
      <c r="I14" s="3">
        <f>+'SUMM II 98'!I14+'SUMM I 98'!I14+'SUMM II 97'!I14+'SUMM I 97'!I14</f>
        <v>0</v>
      </c>
      <c r="J14" s="3">
        <f>+'SUMM II 98'!J14+'SUMM I 98'!J14+'SUMM II 97'!J14+'SUMM I 97'!J14</f>
        <v>938952</v>
      </c>
      <c r="K14" s="3">
        <f>+'SUMM II 98'!K14+'SUMM I 98'!K14+'SUMM II 97'!K14+'SUMM I 97'!K14</f>
        <v>48050</v>
      </c>
      <c r="L14" s="3">
        <f>+'SUMM II 98'!L14+'SUMM I 98'!L14+'SUMM II 97'!L14+'SUMM I 97'!L14</f>
        <v>0</v>
      </c>
      <c r="M14" s="3">
        <f>+'SUMM II 98'!M14+'SUMM I 98'!M14+'SUMM II 97'!M14+'SUMM I 97'!M14</f>
        <v>818878</v>
      </c>
    </row>
    <row r="15" spans="1:13" ht="12.75">
      <c r="A15" s="30" t="s">
        <v>27</v>
      </c>
      <c r="B15" s="2" t="s">
        <v>28</v>
      </c>
      <c r="C15" s="3">
        <f>+'SUMM II 98'!C15+'SUMM I 98'!C15+'SUMM II 97'!C15+'SUMM I 97'!C15</f>
        <v>183421</v>
      </c>
      <c r="D15" s="3">
        <f>+'SUMM II 98'!D15+'SUMM I 98'!D15+'SUMM II 97'!D15+'SUMM I 97'!D15</f>
        <v>0</v>
      </c>
      <c r="E15" s="3">
        <f>+'SUMM II 98'!E15+'SUMM I 98'!E15+'SUMM II 97'!E15+'SUMM I 97'!E15</f>
        <v>14828</v>
      </c>
      <c r="F15" s="3">
        <f>+'SUMM II 98'!F15+'SUMM I 98'!F15+'SUMM II 97'!F15+'SUMM I 97'!F15</f>
        <v>891</v>
      </c>
      <c r="G15" s="3">
        <f>+'SUMM II 98'!G15+'SUMM I 98'!G15+'SUMM II 97'!G15+'SUMM I 97'!G15</f>
        <v>0</v>
      </c>
      <c r="H15" s="3">
        <f>+'SUMM II 98'!H15+'SUMM I 98'!H15+'SUMM II 97'!H15+'SUMM I 97'!H15</f>
        <v>0</v>
      </c>
      <c r="I15" s="3">
        <f>+'SUMM II 98'!I15+'SUMM I 98'!I15+'SUMM II 97'!I15+'SUMM I 97'!I15</f>
        <v>0</v>
      </c>
      <c r="J15" s="3">
        <f>+'SUMM II 98'!J15+'SUMM I 98'!J15+'SUMM II 97'!J15+'SUMM I 97'!J15</f>
        <v>113234</v>
      </c>
      <c r="K15" s="3">
        <f>+'SUMM II 98'!K15+'SUMM I 98'!K15+'SUMM II 97'!K15+'SUMM I 97'!K15</f>
        <v>0</v>
      </c>
      <c r="L15" s="3">
        <f>+'SUMM II 98'!L15+'SUMM I 98'!L15+'SUMM II 97'!L15+'SUMM I 97'!L15</f>
        <v>0</v>
      </c>
      <c r="M15" s="3">
        <f>+'SUMM II 98'!M15+'SUMM I 98'!M15+'SUMM II 97'!M15+'SUMM I 97'!M15</f>
        <v>106370</v>
      </c>
    </row>
    <row r="16" spans="1:13" ht="12.75">
      <c r="A16" s="31" t="s">
        <v>29</v>
      </c>
      <c r="B16" s="2" t="s">
        <v>30</v>
      </c>
      <c r="C16" s="3">
        <f>+'SUMM II 98'!C16+'SUMM I 98'!C16+'SUMM II 97'!C16+'SUMM I 97'!C16</f>
        <v>0</v>
      </c>
      <c r="D16" s="3">
        <f>+'SUMM II 98'!D16+'SUMM I 98'!D16+'SUMM II 97'!D16+'SUMM I 97'!D16</f>
        <v>0</v>
      </c>
      <c r="E16" s="3">
        <f>+'SUMM II 98'!E16+'SUMM I 98'!E16+'SUMM II 97'!E16+'SUMM I 97'!E16</f>
        <v>0</v>
      </c>
      <c r="F16" s="3">
        <f>+'SUMM II 98'!F16+'SUMM I 98'!F16+'SUMM II 97'!F16+'SUMM I 97'!F16</f>
        <v>0</v>
      </c>
      <c r="G16" s="3">
        <f>+'SUMM II 98'!G16+'SUMM I 98'!G16+'SUMM II 97'!G16+'SUMM I 97'!G16</f>
        <v>184276</v>
      </c>
      <c r="H16" s="3">
        <f>+'SUMM II 98'!H16+'SUMM I 98'!H16+'SUMM II 97'!H16+'SUMM I 97'!H16</f>
        <v>45373</v>
      </c>
      <c r="I16" s="3">
        <f>+'SUMM II 98'!I16+'SUMM I 98'!I16+'SUMM II 97'!I16+'SUMM I 97'!I16</f>
        <v>55685</v>
      </c>
      <c r="J16" s="3">
        <f>+'SUMM II 98'!J16+'SUMM I 98'!J16+'SUMM II 97'!J16+'SUMM I 97'!J16</f>
        <v>7224</v>
      </c>
      <c r="K16" s="3">
        <f>+'SUMM II 98'!K16+'SUMM I 98'!K16+'SUMM II 97'!K16+'SUMM I 97'!K16</f>
        <v>0</v>
      </c>
      <c r="L16" s="3">
        <f>+'SUMM II 98'!L16+'SUMM I 98'!L16+'SUMM II 97'!L16+'SUMM I 97'!L16</f>
        <v>0</v>
      </c>
      <c r="M16" s="3">
        <f>+'SUMM II 98'!M16+'SUMM I 98'!M16+'SUMM II 97'!M16+'SUMM I 97'!M16</f>
        <v>0</v>
      </c>
    </row>
    <row r="17" spans="1:13" ht="12.75">
      <c r="A17" s="2" t="s">
        <v>31</v>
      </c>
      <c r="B17" s="2" t="s">
        <v>32</v>
      </c>
      <c r="C17" s="3">
        <f>+'SUMM II 98'!C17+'SUMM I 98'!C17+'SUMM II 97'!C17+'SUMM I 97'!C17</f>
        <v>3490462</v>
      </c>
      <c r="D17" s="3">
        <f>+'SUMM II 98'!D17+'SUMM I 98'!D17+'SUMM II 97'!D17+'SUMM I 97'!D17</f>
        <v>133519</v>
      </c>
      <c r="E17" s="3">
        <f>+'SUMM II 98'!E17+'SUMM I 98'!E17+'SUMM II 97'!E17+'SUMM I 97'!E17</f>
        <v>320448</v>
      </c>
      <c r="F17" s="3">
        <f>+'SUMM II 98'!F17+'SUMM I 98'!F17+'SUMM II 97'!F17+'SUMM I 97'!F17</f>
        <v>16256</v>
      </c>
      <c r="G17" s="3">
        <f>+'SUMM II 98'!G17+'SUMM I 98'!G17+'SUMM II 97'!G17+'SUMM I 97'!G17</f>
        <v>0</v>
      </c>
      <c r="H17" s="3">
        <f>+'SUMM II 98'!H17+'SUMM I 98'!H17+'SUMM II 97'!H17+'SUMM I 97'!H17</f>
        <v>0</v>
      </c>
      <c r="I17" s="3">
        <f>+'SUMM II 98'!I17+'SUMM I 98'!I17+'SUMM II 97'!I17+'SUMM I 97'!I17</f>
        <v>0</v>
      </c>
      <c r="J17" s="3">
        <f>+'SUMM II 98'!J17+'SUMM I 98'!J17+'SUMM II 97'!J17+'SUMM I 97'!J17</f>
        <v>3976413</v>
      </c>
      <c r="K17" s="3">
        <f>+'SUMM II 98'!K17+'SUMM I 98'!K17+'SUMM II 97'!K17+'SUMM I 97'!K17</f>
        <v>151035</v>
      </c>
      <c r="L17" s="3">
        <f>+'SUMM II 98'!L17+'SUMM I 98'!L17+'SUMM II 97'!L17+'SUMM I 97'!L17</f>
        <v>0</v>
      </c>
      <c r="M17" s="3">
        <f>+'SUMM II 98'!M17+'SUMM I 98'!M17+'SUMM II 97'!M17+'SUMM I 97'!M17</f>
        <v>3861579</v>
      </c>
    </row>
    <row r="18" spans="1:13" ht="12.75">
      <c r="A18" s="2" t="s">
        <v>33</v>
      </c>
      <c r="B18" s="2" t="s">
        <v>34</v>
      </c>
      <c r="C18" s="3">
        <f>+'SUMM II 98'!C18+'SUMM I 98'!C18+'SUMM II 97'!C18+'SUMM I 97'!C18</f>
        <v>272598</v>
      </c>
      <c r="D18" s="3">
        <f>+'SUMM II 98'!D18+'SUMM I 98'!D18+'SUMM II 97'!D18+'SUMM I 97'!D18</f>
        <v>0</v>
      </c>
      <c r="E18" s="3">
        <f>+'SUMM II 98'!E18+'SUMM I 98'!E18+'SUMM II 97'!E18+'SUMM I 97'!E18</f>
        <v>21881</v>
      </c>
      <c r="F18" s="3">
        <f>+'SUMM II 98'!F18+'SUMM I 98'!F18+'SUMM II 97'!F18+'SUMM I 97'!F18</f>
        <v>0</v>
      </c>
      <c r="G18" s="3">
        <f>+'SUMM II 98'!G18+'SUMM I 98'!G18+'SUMM II 97'!G18+'SUMM I 97'!G18</f>
        <v>0</v>
      </c>
      <c r="H18" s="3">
        <f>+'SUMM II 98'!H18+'SUMM I 98'!H18+'SUMM II 97'!H18+'SUMM I 97'!H18</f>
        <v>0</v>
      </c>
      <c r="I18" s="3">
        <f>+'SUMM II 98'!I18+'SUMM I 98'!I18+'SUMM II 97'!I18+'SUMM I 97'!I18</f>
        <v>0</v>
      </c>
      <c r="J18" s="3">
        <f>+'SUMM II 98'!J18+'SUMM I 98'!J18+'SUMM II 97'!J18+'SUMM I 97'!J18</f>
        <v>266491</v>
      </c>
      <c r="K18" s="3">
        <f>+'SUMM II 98'!K18+'SUMM I 98'!K18+'SUMM II 97'!K18+'SUMM I 97'!K18</f>
        <v>0</v>
      </c>
      <c r="L18" s="3">
        <f>+'SUMM II 98'!L18+'SUMM I 98'!L18+'SUMM II 97'!L18+'SUMM I 97'!L18</f>
        <v>0</v>
      </c>
      <c r="M18" s="3">
        <f>+'SUMM II 98'!M18+'SUMM I 98'!M18+'SUMM II 97'!M18+'SUMM I 97'!M18</f>
        <v>225644</v>
      </c>
    </row>
    <row r="19" spans="1:13" ht="12.75">
      <c r="A19" s="2" t="s">
        <v>35</v>
      </c>
      <c r="B19" s="2" t="s">
        <v>36</v>
      </c>
      <c r="C19" s="3">
        <f>+'SUMM II 98'!C19+'SUMM I 98'!C19+'SUMM II 97'!C19+'SUMM I 97'!C19</f>
        <v>0</v>
      </c>
      <c r="D19" s="3">
        <f>+'SUMM II 98'!D19+'SUMM I 98'!D19+'SUMM II 97'!D19+'SUMM I 97'!D19</f>
        <v>0</v>
      </c>
      <c r="E19" s="3">
        <f>+'SUMM II 98'!E19+'SUMM I 98'!E19+'SUMM II 97'!E19+'SUMM I 97'!E19</f>
        <v>0</v>
      </c>
      <c r="F19" s="3">
        <f>+'SUMM II 98'!F19+'SUMM I 98'!F19+'SUMM II 97'!F19+'SUMM I 97'!F19</f>
        <v>0</v>
      </c>
      <c r="G19" s="3">
        <f>+'SUMM II 98'!G19+'SUMM I 98'!G19+'SUMM II 97'!G19+'SUMM I 97'!G19</f>
        <v>0</v>
      </c>
      <c r="H19" s="3">
        <f>+'SUMM II 98'!H19+'SUMM I 98'!H19+'SUMM II 97'!H19+'SUMM I 97'!H19</f>
        <v>0</v>
      </c>
      <c r="I19" s="3">
        <f>+'SUMM II 98'!I19+'SUMM I 98'!I19+'SUMM II 97'!I19+'SUMM I 97'!I19</f>
        <v>0</v>
      </c>
      <c r="J19" s="3">
        <f>+'SUMM II 98'!J19+'SUMM I 98'!J19+'SUMM II 97'!J19+'SUMM I 97'!J19</f>
        <v>104320</v>
      </c>
      <c r="K19" s="3">
        <f>+'SUMM II 98'!K19+'SUMM I 98'!K19+'SUMM II 97'!K19+'SUMM I 97'!K19</f>
        <v>0</v>
      </c>
      <c r="L19" s="3">
        <f>+'SUMM II 98'!L19+'SUMM I 98'!L19+'SUMM II 97'!L19+'SUMM I 97'!L19</f>
        <v>0</v>
      </c>
      <c r="M19" s="3">
        <f>+'SUMM II 98'!M19+'SUMM I 98'!M19+'SUMM II 97'!M19+'SUMM I 97'!M19</f>
        <v>94682</v>
      </c>
    </row>
    <row r="20" spans="1:13" ht="12.75">
      <c r="A20" s="2" t="s">
        <v>37</v>
      </c>
      <c r="B20" s="2" t="s">
        <v>38</v>
      </c>
      <c r="C20" s="3">
        <f>+'SUMM II 98'!C20+'SUMM I 98'!C20+'SUMM II 97'!C20+'SUMM I 97'!C20</f>
        <v>36498</v>
      </c>
      <c r="D20" s="3">
        <f>+'SUMM II 98'!D20+'SUMM I 98'!D20+'SUMM II 97'!D20+'SUMM I 97'!D20</f>
        <v>0</v>
      </c>
      <c r="E20" s="3">
        <f>+'SUMM II 98'!E20+'SUMM I 98'!E20+'SUMM II 97'!E20+'SUMM I 97'!E20</f>
        <v>394</v>
      </c>
      <c r="F20" s="3">
        <f>+'SUMM II 98'!F20+'SUMM I 98'!F20+'SUMM II 97'!F20+'SUMM I 97'!F20</f>
        <v>0</v>
      </c>
      <c r="G20" s="3">
        <f>+'SUMM II 98'!G20+'SUMM I 98'!G20+'SUMM II 97'!G20+'SUMM I 97'!G20</f>
        <v>0</v>
      </c>
      <c r="H20" s="3">
        <f>+'SUMM II 98'!H20+'SUMM I 98'!H20+'SUMM II 97'!H20+'SUMM I 97'!H20</f>
        <v>0</v>
      </c>
      <c r="I20" s="3">
        <f>+'SUMM II 98'!I20+'SUMM I 98'!I20+'SUMM II 97'!I20+'SUMM I 97'!I20</f>
        <v>0</v>
      </c>
      <c r="J20" s="3">
        <f>+'SUMM II 98'!J20+'SUMM I 98'!J20+'SUMM II 97'!J20+'SUMM I 97'!J20</f>
        <v>0</v>
      </c>
      <c r="K20" s="3">
        <f>+'SUMM II 98'!K20+'SUMM I 98'!K20+'SUMM II 97'!K20+'SUMM I 97'!K20</f>
        <v>0</v>
      </c>
      <c r="L20" s="3">
        <f>+'SUMM II 98'!L20+'SUMM I 98'!L20+'SUMM II 97'!L20+'SUMM I 97'!L20</f>
        <v>0</v>
      </c>
      <c r="M20" s="3">
        <f>+'SUMM II 98'!M20+'SUMM I 98'!M20+'SUMM II 97'!M20+'SUMM I 97'!M20</f>
        <v>0</v>
      </c>
    </row>
    <row r="21" spans="1:13" ht="12.75">
      <c r="A21" s="2" t="s">
        <v>39</v>
      </c>
      <c r="B21" s="2" t="s">
        <v>40</v>
      </c>
      <c r="C21" s="3">
        <f>+'SUMM II 98'!C21+'SUMM I 98'!C21+'SUMM II 97'!C21+'SUMM I 97'!C21</f>
        <v>0</v>
      </c>
      <c r="D21" s="3">
        <f>+'SUMM II 98'!D21+'SUMM I 98'!D21+'SUMM II 97'!D21+'SUMM I 97'!D21</f>
        <v>0</v>
      </c>
      <c r="E21" s="3">
        <f>+'SUMM II 98'!E21+'SUMM I 98'!E21+'SUMM II 97'!E21+'SUMM I 97'!E21</f>
        <v>0</v>
      </c>
      <c r="F21" s="3">
        <f>+'SUMM II 98'!F21+'SUMM I 98'!F21+'SUMM II 97'!F21+'SUMM I 97'!F21</f>
        <v>0</v>
      </c>
      <c r="G21" s="3">
        <f>+'SUMM II 98'!G21+'SUMM I 98'!G21+'SUMM II 97'!G21+'SUMM I 97'!G21</f>
        <v>0</v>
      </c>
      <c r="H21" s="3">
        <f>+'SUMM II 98'!H21+'SUMM I 98'!H21+'SUMM II 97'!H21+'SUMM I 97'!H21</f>
        <v>0</v>
      </c>
      <c r="I21" s="3">
        <f>+'SUMM II 98'!I21+'SUMM I 98'!I21+'SUMM II 97'!I21+'SUMM I 97'!I21</f>
        <v>0</v>
      </c>
      <c r="J21" s="3">
        <f>+'SUMM II 98'!J21+'SUMM I 98'!J21+'SUMM II 97'!J21+'SUMM I 97'!J21</f>
        <v>31700</v>
      </c>
      <c r="K21" s="3">
        <f>+'SUMM II 98'!K21+'SUMM I 98'!K21+'SUMM II 97'!K21+'SUMM I 97'!K21</f>
        <v>0</v>
      </c>
      <c r="L21" s="3">
        <f>+'SUMM II 98'!L21+'SUMM I 98'!L21+'SUMM II 97'!L21+'SUMM I 97'!L21</f>
        <v>0</v>
      </c>
      <c r="M21" s="3">
        <f>+'SUMM II 98'!M21+'SUMM I 98'!M21+'SUMM II 97'!M21+'SUMM I 97'!M21</f>
        <v>22262</v>
      </c>
    </row>
    <row r="22" spans="1:13" ht="12.75">
      <c r="A22" s="2" t="s">
        <v>41</v>
      </c>
      <c r="B22" s="2" t="s">
        <v>42</v>
      </c>
      <c r="C22" s="3">
        <f>+'SUMM II 98'!C22+'SUMM I 98'!C22+'SUMM II 97'!C22+'SUMM I 97'!C22</f>
        <v>0</v>
      </c>
      <c r="D22" s="3">
        <f>+'SUMM II 98'!D22+'SUMM I 98'!D22+'SUMM II 97'!D22+'SUMM I 97'!D22</f>
        <v>0</v>
      </c>
      <c r="E22" s="3">
        <f>+'SUMM II 98'!E22+'SUMM I 98'!E22+'SUMM II 97'!E22+'SUMM I 97'!E22</f>
        <v>0</v>
      </c>
      <c r="F22" s="3">
        <f>+'SUMM II 98'!F22+'SUMM I 98'!F22+'SUMM II 97'!F22+'SUMM I 97'!F22</f>
        <v>0</v>
      </c>
      <c r="G22" s="3">
        <f>+'SUMM II 98'!G22+'SUMM I 98'!G22+'SUMM II 97'!G22+'SUMM I 97'!G22</f>
        <v>0</v>
      </c>
      <c r="H22" s="3">
        <f>+'SUMM II 98'!H22+'SUMM I 98'!H22+'SUMM II 97'!H22+'SUMM I 97'!H22</f>
        <v>0</v>
      </c>
      <c r="I22" s="3">
        <f>+'SUMM II 98'!I22+'SUMM I 98'!I22+'SUMM II 97'!I22+'SUMM I 97'!I22</f>
        <v>0</v>
      </c>
      <c r="J22" s="3">
        <f>+'SUMM II 98'!J22+'SUMM I 98'!J22+'SUMM II 97'!J22+'SUMM I 97'!J22</f>
        <v>439787</v>
      </c>
      <c r="K22" s="3">
        <f>+'SUMM II 98'!K22+'SUMM I 98'!K22+'SUMM II 97'!K22+'SUMM I 97'!K22</f>
        <v>21717</v>
      </c>
      <c r="L22" s="3">
        <f>+'SUMM II 98'!L22+'SUMM I 98'!L22+'SUMM II 97'!L22+'SUMM I 97'!L22</f>
        <v>0</v>
      </c>
      <c r="M22" s="3">
        <f>+'SUMM II 98'!M22+'SUMM I 98'!M22+'SUMM II 97'!M22+'SUMM I 97'!M22</f>
        <v>206459</v>
      </c>
    </row>
    <row r="23" spans="1:13" ht="12.75">
      <c r="A23" s="2" t="s">
        <v>240</v>
      </c>
      <c r="B23" s="2" t="s">
        <v>241</v>
      </c>
      <c r="C23" s="3">
        <f>+'SUMM II 98'!C23+'SUMM I 98'!C23+'SUMM II 97'!C23+'SUMM I 97'!C23</f>
        <v>353702</v>
      </c>
      <c r="D23" s="3">
        <f>+'SUMM II 98'!D23+'SUMM I 98'!D23+'SUMM II 97'!D23+'SUMM I 97'!D23</f>
        <v>0</v>
      </c>
      <c r="E23" s="3">
        <f>+'SUMM II 98'!E23+'SUMM I 98'!E23+'SUMM II 97'!E23+'SUMM I 97'!E23</f>
        <v>155990</v>
      </c>
      <c r="F23" s="3">
        <f>+'SUMM II 98'!F23+'SUMM I 98'!F23+'SUMM II 97'!F23+'SUMM I 97'!F23</f>
        <v>0</v>
      </c>
      <c r="G23" s="3">
        <f>+'SUMM II 98'!G23+'SUMM I 98'!G23+'SUMM II 97'!G23+'SUMM I 97'!G23</f>
        <v>0</v>
      </c>
      <c r="H23" s="3">
        <f>+'SUMM II 98'!H23+'SUMM I 98'!H23+'SUMM II 97'!H23+'SUMM I 97'!H23</f>
        <v>0</v>
      </c>
      <c r="I23" s="3">
        <f>+'SUMM II 98'!I23+'SUMM I 98'!I23+'SUMM II 97'!I23+'SUMM I 97'!I23</f>
        <v>0</v>
      </c>
      <c r="J23" s="3">
        <f>+'SUMM II 98'!J23+'SUMM I 98'!J23+'SUMM II 97'!J23+'SUMM I 97'!J23</f>
        <v>0</v>
      </c>
      <c r="K23" s="3">
        <f>+'SUMM II 98'!K23+'SUMM I 98'!K23+'SUMM II 97'!K23+'SUMM I 97'!K23</f>
        <v>0</v>
      </c>
      <c r="L23" s="3">
        <f>+'SUMM II 98'!L23+'SUMM I 98'!L23+'SUMM II 97'!L23+'SUMM I 97'!L23</f>
        <v>0</v>
      </c>
      <c r="M23" s="3">
        <f>+'SUMM II 98'!M23+'SUMM I 98'!M23+'SUMM II 97'!M23+'SUMM I 97'!M23</f>
        <v>0</v>
      </c>
    </row>
    <row r="24" spans="1:13" ht="12.75">
      <c r="A24" s="2" t="s">
        <v>43</v>
      </c>
      <c r="B24" s="2" t="s">
        <v>44</v>
      </c>
      <c r="C24" s="3">
        <f>+'SUMM II 98'!C24+'SUMM I 98'!C24+'SUMM II 97'!C24+'SUMM I 97'!C24</f>
        <v>0</v>
      </c>
      <c r="D24" s="3">
        <f>+'SUMM II 98'!D24+'SUMM I 98'!D24+'SUMM II 97'!D24+'SUMM I 97'!D24</f>
        <v>0</v>
      </c>
      <c r="E24" s="3">
        <f>+'SUMM II 98'!E24+'SUMM I 98'!E24+'SUMM II 97'!E24+'SUMM I 97'!E24</f>
        <v>0</v>
      </c>
      <c r="F24" s="3">
        <f>+'SUMM II 98'!F24+'SUMM I 98'!F24+'SUMM II 97'!F24+'SUMM I 97'!F24</f>
        <v>0</v>
      </c>
      <c r="G24" s="3">
        <f>+'SUMM II 98'!G24+'SUMM I 98'!G24+'SUMM II 97'!G24+'SUMM I 97'!G24</f>
        <v>0</v>
      </c>
      <c r="H24" s="3">
        <f>+'SUMM II 98'!H24+'SUMM I 98'!H24+'SUMM II 97'!H24+'SUMM I 97'!H24</f>
        <v>0</v>
      </c>
      <c r="I24" s="3">
        <f>+'SUMM II 98'!I24+'SUMM I 98'!I24+'SUMM II 97'!I24+'SUMM I 97'!I24</f>
        <v>0</v>
      </c>
      <c r="J24" s="3">
        <f>+'SUMM II 98'!J24+'SUMM I 98'!J24+'SUMM II 97'!J24+'SUMM I 97'!J24</f>
        <v>428784</v>
      </c>
      <c r="K24" s="3">
        <f>+'SUMM II 98'!K24+'SUMM I 98'!K24+'SUMM II 97'!K24+'SUMM I 97'!K24</f>
        <v>15316</v>
      </c>
      <c r="L24" s="3">
        <f>+'SUMM II 98'!L24+'SUMM I 98'!L24+'SUMM II 97'!L24+'SUMM I 97'!L24</f>
        <v>0</v>
      </c>
      <c r="M24" s="3">
        <f>+'SUMM II 98'!M24+'SUMM I 98'!M24+'SUMM II 97'!M24+'SUMM I 97'!M24</f>
        <v>394788</v>
      </c>
    </row>
    <row r="25" spans="1:13" ht="12.75">
      <c r="A25" s="2" t="s">
        <v>45</v>
      </c>
      <c r="B25" s="2"/>
      <c r="C25" s="3">
        <f>SUM(C10:C24)</f>
        <v>7686698</v>
      </c>
      <c r="D25" s="3">
        <f aca="true" t="shared" si="0" ref="D25:M25">SUM(D10:D24)</f>
        <v>334973</v>
      </c>
      <c r="E25" s="3">
        <f t="shared" si="0"/>
        <v>827840</v>
      </c>
      <c r="F25" s="3">
        <f t="shared" si="0"/>
        <v>28315</v>
      </c>
      <c r="G25" s="3">
        <f t="shared" si="0"/>
        <v>184276</v>
      </c>
      <c r="H25" s="3">
        <f t="shared" si="0"/>
        <v>45373</v>
      </c>
      <c r="I25" s="3">
        <f t="shared" si="0"/>
        <v>55685</v>
      </c>
      <c r="J25" s="3">
        <f t="shared" si="0"/>
        <v>12077176</v>
      </c>
      <c r="K25" s="3">
        <f t="shared" si="0"/>
        <v>441178</v>
      </c>
      <c r="L25" s="3">
        <f t="shared" si="0"/>
        <v>749012</v>
      </c>
      <c r="M25" s="3">
        <f t="shared" si="0"/>
        <v>11031901</v>
      </c>
    </row>
    <row r="26" spans="1:2" ht="12.75">
      <c r="A26" s="2"/>
      <c r="B26" s="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26"/>
  <sheetViews>
    <sheetView zoomScalePageLayoutView="0" workbookViewId="0" topLeftCell="A1">
      <selection activeCell="B6" sqref="B6"/>
    </sheetView>
  </sheetViews>
  <sheetFormatPr defaultColWidth="9.140625" defaultRowHeight="12.75"/>
  <cols>
    <col min="1" max="1" width="4.57421875" style="0" customWidth="1"/>
    <col min="2" max="2" width="20.28125" style="0" bestFit="1" customWidth="1"/>
    <col min="3" max="3" width="10.421875" style="0" bestFit="1" customWidth="1"/>
    <col min="6" max="6" width="7.8515625" style="0" bestFit="1" customWidth="1"/>
    <col min="8" max="8" width="7.8515625" style="0" bestFit="1" customWidth="1"/>
    <col min="10" max="10" width="11.421875" style="0" bestFit="1" customWidth="1"/>
    <col min="13" max="13" width="11.421875" style="0" bestFit="1" customWidth="1"/>
  </cols>
  <sheetData>
    <row r="1" spans="1:13" ht="12.75">
      <c r="A1" s="3" t="s">
        <v>238</v>
      </c>
      <c r="B1" s="3"/>
      <c r="C1" s="3"/>
      <c r="D1" s="3"/>
      <c r="E1" s="3"/>
      <c r="F1" s="3"/>
      <c r="G1" s="3"/>
      <c r="H1" s="3"/>
      <c r="I1" s="3"/>
      <c r="J1" s="3"/>
      <c r="K1" s="3"/>
      <c r="L1" s="3"/>
      <c r="M1" s="3"/>
    </row>
    <row r="2" spans="1:13" ht="12.75">
      <c r="A2" s="3" t="s">
        <v>1</v>
      </c>
      <c r="B2" s="3"/>
      <c r="C2" s="3"/>
      <c r="D2" s="3"/>
      <c r="E2" s="3"/>
      <c r="F2" s="3"/>
      <c r="G2" s="3"/>
      <c r="H2" s="3"/>
      <c r="I2" s="3"/>
      <c r="J2" s="3"/>
      <c r="K2" s="3"/>
      <c r="L2" s="3"/>
      <c r="M2" s="3"/>
    </row>
    <row r="3" spans="1:13" ht="12.75">
      <c r="A3" s="3" t="s">
        <v>270</v>
      </c>
      <c r="B3" s="3"/>
      <c r="C3" s="3"/>
      <c r="D3" s="3"/>
      <c r="E3" s="3"/>
      <c r="F3" s="3"/>
      <c r="G3" s="3"/>
      <c r="H3" s="3"/>
      <c r="I3" s="3"/>
      <c r="J3" s="3"/>
      <c r="K3" s="3"/>
      <c r="L3" s="3"/>
      <c r="M3" s="3"/>
    </row>
    <row r="4" spans="1:13" ht="12.75">
      <c r="A4" s="3"/>
      <c r="B4" s="3"/>
      <c r="C4" s="3"/>
      <c r="D4" s="3"/>
      <c r="E4" s="3"/>
      <c r="F4" s="3"/>
      <c r="G4" s="3"/>
      <c r="H4" s="3"/>
      <c r="I4" s="3"/>
      <c r="J4" s="3"/>
      <c r="K4" s="3"/>
      <c r="L4" s="3"/>
      <c r="M4" s="3"/>
    </row>
    <row r="5" spans="1:13" ht="12.75">
      <c r="A5" s="3"/>
      <c r="B5" s="3"/>
      <c r="C5" s="3"/>
      <c r="D5" s="3"/>
      <c r="E5" s="3"/>
      <c r="F5" s="3"/>
      <c r="G5" s="3"/>
      <c r="H5" s="3"/>
      <c r="I5" s="3"/>
      <c r="J5" s="3"/>
      <c r="K5" s="3"/>
      <c r="L5" s="3"/>
      <c r="M5" s="3"/>
    </row>
    <row r="6" spans="1:13" ht="13.5" thickBot="1">
      <c r="A6" s="2" t="s">
        <v>233</v>
      </c>
      <c r="B6" s="2"/>
      <c r="C6" s="18" t="s">
        <v>2</v>
      </c>
      <c r="D6" s="19"/>
      <c r="E6" s="19"/>
      <c r="F6" s="20"/>
      <c r="G6" s="18" t="s">
        <v>3</v>
      </c>
      <c r="H6" s="19"/>
      <c r="I6" s="20"/>
      <c r="J6" s="19" t="s">
        <v>4</v>
      </c>
      <c r="K6" s="19"/>
      <c r="L6" s="19"/>
      <c r="M6" s="20"/>
    </row>
    <row r="7" spans="1:13" ht="13.5" thickTop="1">
      <c r="A7" s="2"/>
      <c r="B7" s="10"/>
      <c r="C7" s="11"/>
      <c r="D7" s="11" t="s">
        <v>5</v>
      </c>
      <c r="E7" s="11" t="s">
        <v>6</v>
      </c>
      <c r="F7" s="10" t="s">
        <v>6</v>
      </c>
      <c r="G7" s="9"/>
      <c r="H7" s="11" t="s">
        <v>5</v>
      </c>
      <c r="I7" s="10" t="s">
        <v>6</v>
      </c>
      <c r="J7" s="11"/>
      <c r="K7" s="11" t="s">
        <v>5</v>
      </c>
      <c r="L7" s="11" t="s">
        <v>7</v>
      </c>
      <c r="M7" s="10" t="s">
        <v>6</v>
      </c>
    </row>
    <row r="8" spans="1:13" ht="12.75">
      <c r="A8" s="2"/>
      <c r="B8" s="10"/>
      <c r="C8" s="11" t="s">
        <v>8</v>
      </c>
      <c r="D8" s="11" t="s">
        <v>9</v>
      </c>
      <c r="E8" s="11" t="s">
        <v>10</v>
      </c>
      <c r="F8" s="10" t="s">
        <v>11</v>
      </c>
      <c r="G8" s="9" t="s">
        <v>8</v>
      </c>
      <c r="H8" s="11" t="s">
        <v>9</v>
      </c>
      <c r="I8" s="10" t="s">
        <v>10</v>
      </c>
      <c r="J8" s="11" t="s">
        <v>8</v>
      </c>
      <c r="K8" s="11" t="s">
        <v>9</v>
      </c>
      <c r="L8" s="11" t="s">
        <v>12</v>
      </c>
      <c r="M8" s="10" t="s">
        <v>10</v>
      </c>
    </row>
    <row r="9" spans="1:13" ht="12.75">
      <c r="A9" s="14" t="s">
        <v>13</v>
      </c>
      <c r="B9" s="13"/>
      <c r="C9" s="14" t="s">
        <v>14</v>
      </c>
      <c r="D9" s="14" t="s">
        <v>15</v>
      </c>
      <c r="E9" s="14" t="s">
        <v>16</v>
      </c>
      <c r="F9" s="13" t="s">
        <v>13</v>
      </c>
      <c r="G9" s="12" t="s">
        <v>14</v>
      </c>
      <c r="H9" s="14" t="s">
        <v>15</v>
      </c>
      <c r="I9" s="13" t="s">
        <v>13</v>
      </c>
      <c r="J9" s="14" t="s">
        <v>14</v>
      </c>
      <c r="K9" s="14" t="s">
        <v>15</v>
      </c>
      <c r="L9" s="14" t="s">
        <v>14</v>
      </c>
      <c r="M9" s="13" t="s">
        <v>13</v>
      </c>
    </row>
    <row r="10" spans="1:14" ht="12.75">
      <c r="A10" s="2" t="s">
        <v>17</v>
      </c>
      <c r="B10" s="2" t="s">
        <v>18</v>
      </c>
      <c r="C10" s="3">
        <f>+'SUMM 97 &amp; 98'!C10/2</f>
        <v>175626</v>
      </c>
      <c r="D10" s="3">
        <f>+'SUMM 97 &amp; 98'!D10/2</f>
        <v>171.5</v>
      </c>
      <c r="E10" s="3">
        <f>+'SUMM 97 &amp; 98'!E10/2</f>
        <v>21343</v>
      </c>
      <c r="F10" s="3">
        <f>+'SUMM 97 &amp; 98'!F10/2</f>
        <v>1025</v>
      </c>
      <c r="G10" s="3">
        <f>+'SUMM 97 &amp; 98'!G10/2</f>
        <v>0</v>
      </c>
      <c r="H10" s="3">
        <f>+'SUMM 97 &amp; 98'!H10/2</f>
        <v>0</v>
      </c>
      <c r="I10" s="3">
        <f>+'SUMM 97 &amp; 98'!I10/2</f>
        <v>0</v>
      </c>
      <c r="J10" s="3">
        <f>+'SUMM 97 &amp; 98'!J10/2</f>
        <v>486066</v>
      </c>
      <c r="K10" s="3">
        <f>+'SUMM 97 &amp; 98'!K10/2</f>
        <v>112</v>
      </c>
      <c r="L10" s="3">
        <f>+'SUMM 97 &amp; 98'!L10/2</f>
        <v>0</v>
      </c>
      <c r="M10" s="3">
        <f>+'SUMM 97 &amp; 98'!M10/2</f>
        <v>455930</v>
      </c>
      <c r="N10" s="22">
        <f>+J10+K10-M10</f>
        <v>30248</v>
      </c>
    </row>
    <row r="11" spans="1:14" ht="12.75">
      <c r="A11" s="2" t="s">
        <v>19</v>
      </c>
      <c r="B11" s="2" t="s">
        <v>20</v>
      </c>
      <c r="C11" s="3">
        <f>+'SUMM 97 &amp; 98'!C11/2</f>
        <v>447698.5</v>
      </c>
      <c r="D11" s="3">
        <f>+'SUMM 97 &amp; 98'!D11/2</f>
        <v>0</v>
      </c>
      <c r="E11" s="3">
        <f>+'SUMM 97 &amp; 98'!E11/2</f>
        <v>25113.5</v>
      </c>
      <c r="F11" s="3">
        <f>+'SUMM 97 &amp; 98'!F11/2</f>
        <v>0</v>
      </c>
      <c r="G11" s="3">
        <f>+'SUMM 97 &amp; 98'!G11/2</f>
        <v>0</v>
      </c>
      <c r="H11" s="3">
        <f>+'SUMM 97 &amp; 98'!H11/2</f>
        <v>0</v>
      </c>
      <c r="I11" s="3">
        <f>+'SUMM 97 &amp; 98'!I11/2</f>
        <v>0</v>
      </c>
      <c r="J11" s="3">
        <f>+'SUMM 97 &amp; 98'!J11/2</f>
        <v>198502</v>
      </c>
      <c r="K11" s="3">
        <f>+'SUMM 97 &amp; 98'!K11/2</f>
        <v>163</v>
      </c>
      <c r="L11" s="3">
        <f>+'SUMM 97 &amp; 98'!L11/2</f>
        <v>374506</v>
      </c>
      <c r="M11" s="3">
        <f>+'SUMM 97 &amp; 98'!M11/2</f>
        <v>128459.5</v>
      </c>
      <c r="N11" s="22">
        <f aca="true" t="shared" si="0" ref="N11:N25">+J11+K11-M11</f>
        <v>70205.5</v>
      </c>
    </row>
    <row r="12" spans="1:14" ht="12.75">
      <c r="A12" s="2" t="s">
        <v>21</v>
      </c>
      <c r="B12" s="2" t="s">
        <v>22</v>
      </c>
      <c r="C12" s="3">
        <f>+'SUMM 97 &amp; 98'!C12/2</f>
        <v>107144</v>
      </c>
      <c r="D12" s="3">
        <f>+'SUMM 97 &amp; 98'!D12/2</f>
        <v>0</v>
      </c>
      <c r="E12" s="3">
        <f>+'SUMM 97 &amp; 98'!E12/2</f>
        <v>12730</v>
      </c>
      <c r="F12" s="3">
        <f>+'SUMM 97 &amp; 98'!F12/2</f>
        <v>699</v>
      </c>
      <c r="G12" s="3">
        <f>+'SUMM 97 &amp; 98'!G12/2</f>
        <v>0</v>
      </c>
      <c r="H12" s="3">
        <f>+'SUMM 97 &amp; 98'!H12/2</f>
        <v>0</v>
      </c>
      <c r="I12" s="3">
        <f>+'SUMM 97 &amp; 98'!I12/2</f>
        <v>0</v>
      </c>
      <c r="J12" s="3">
        <f>+'SUMM 97 &amp; 98'!J12/2</f>
        <v>435204</v>
      </c>
      <c r="K12" s="3">
        <f>+'SUMM 97 &amp; 98'!K12/2</f>
        <v>0</v>
      </c>
      <c r="L12" s="3">
        <f>+'SUMM 97 &amp; 98'!L12/2</f>
        <v>0</v>
      </c>
      <c r="M12" s="3">
        <f>+'SUMM 97 &amp; 98'!M12/2</f>
        <v>328537.5</v>
      </c>
      <c r="N12" s="22">
        <f t="shared" si="0"/>
        <v>106666.5</v>
      </c>
    </row>
    <row r="13" spans="1:14" ht="12.75">
      <c r="A13" s="2" t="s">
        <v>23</v>
      </c>
      <c r="B13" s="2" t="s">
        <v>24</v>
      </c>
      <c r="C13" s="3">
        <f>+'SUMM 97 &amp; 98'!C13/2</f>
        <v>733556.5</v>
      </c>
      <c r="D13" s="3">
        <f>+'SUMM 97 &amp; 98'!D13/2</f>
        <v>83168</v>
      </c>
      <c r="E13" s="3">
        <f>+'SUMM 97 &amp; 98'!E13/2</f>
        <v>59515</v>
      </c>
      <c r="F13" s="3">
        <f>+'SUMM 97 &amp; 98'!F13/2</f>
        <v>3725.5</v>
      </c>
      <c r="G13" s="3">
        <f>+'SUMM 97 &amp; 98'!G13/2</f>
        <v>0</v>
      </c>
      <c r="H13" s="3">
        <f>+'SUMM 97 &amp; 98'!H13/2</f>
        <v>0</v>
      </c>
      <c r="I13" s="3">
        <f>+'SUMM 97 &amp; 98'!I13/2</f>
        <v>0</v>
      </c>
      <c r="J13" s="3">
        <f>+'SUMM 97 &amp; 98'!J13/2</f>
        <v>1765363.5</v>
      </c>
      <c r="K13" s="3">
        <f>+'SUMM 97 &amp; 98'!K13/2</f>
        <v>102255</v>
      </c>
      <c r="L13" s="3">
        <f>+'SUMM 97 &amp; 98'!L13/2</f>
        <v>0</v>
      </c>
      <c r="M13" s="3">
        <f>+'SUMM 97 &amp; 98'!M13/2</f>
        <v>1737692.5</v>
      </c>
      <c r="N13" s="22">
        <f t="shared" si="0"/>
        <v>129926</v>
      </c>
    </row>
    <row r="14" spans="1:14" ht="12.75">
      <c r="A14" s="2" t="s">
        <v>25</v>
      </c>
      <c r="B14" s="2" t="s">
        <v>26</v>
      </c>
      <c r="C14" s="3">
        <f>+'SUMM 97 &amp; 98'!C14/2</f>
        <v>210983.5</v>
      </c>
      <c r="D14" s="3">
        <f>+'SUMM 97 &amp; 98'!D14/2</f>
        <v>17387.5</v>
      </c>
      <c r="E14" s="3">
        <f>+'SUMM 97 &amp; 98'!E14/2</f>
        <v>38448</v>
      </c>
      <c r="F14" s="3">
        <f>+'SUMM 97 &amp; 98'!F14/2</f>
        <v>134.5</v>
      </c>
      <c r="G14" s="3">
        <f>+'SUMM 97 &amp; 98'!G14/2</f>
        <v>0</v>
      </c>
      <c r="H14" s="3">
        <f>+'SUMM 97 &amp; 98'!H14/2</f>
        <v>0</v>
      </c>
      <c r="I14" s="3">
        <f>+'SUMM 97 &amp; 98'!I14/2</f>
        <v>0</v>
      </c>
      <c r="J14" s="3">
        <f>+'SUMM 97 &amp; 98'!J14/2</f>
        <v>469476</v>
      </c>
      <c r="K14" s="3">
        <f>+'SUMM 97 &amp; 98'!K14/2</f>
        <v>24025</v>
      </c>
      <c r="L14" s="3">
        <f>+'SUMM 97 &amp; 98'!L14/2</f>
        <v>0</v>
      </c>
      <c r="M14" s="3">
        <f>+'SUMM 97 &amp; 98'!M14/2</f>
        <v>409439</v>
      </c>
      <c r="N14" s="22">
        <f t="shared" si="0"/>
        <v>84062</v>
      </c>
    </row>
    <row r="15" spans="1:14" ht="12.75">
      <c r="A15" s="30" t="s">
        <v>27</v>
      </c>
      <c r="B15" s="2" t="s">
        <v>28</v>
      </c>
      <c r="C15" s="3">
        <f>+'SUMM 97 &amp; 98'!C15/2</f>
        <v>91710.5</v>
      </c>
      <c r="D15" s="3">
        <f>+'SUMM 97 &amp; 98'!D15/2</f>
        <v>0</v>
      </c>
      <c r="E15" s="3">
        <f>+'SUMM 97 &amp; 98'!E15/2</f>
        <v>7414</v>
      </c>
      <c r="F15" s="3">
        <f>+'SUMM 97 &amp; 98'!F15/2</f>
        <v>445.5</v>
      </c>
      <c r="G15" s="3">
        <f>+'SUMM 97 &amp; 98'!G15/2</f>
        <v>0</v>
      </c>
      <c r="H15" s="3">
        <f>+'SUMM 97 &amp; 98'!H15/2</f>
        <v>0</v>
      </c>
      <c r="I15" s="3">
        <f>+'SUMM 97 &amp; 98'!I15/2</f>
        <v>0</v>
      </c>
      <c r="J15" s="3">
        <f>+'SUMM 97 &amp; 98'!J15/2</f>
        <v>56617</v>
      </c>
      <c r="K15" s="3">
        <f>+'SUMM 97 &amp; 98'!K15/2</f>
        <v>0</v>
      </c>
      <c r="L15" s="3">
        <f>+'SUMM 97 &amp; 98'!L15/2</f>
        <v>0</v>
      </c>
      <c r="M15" s="3">
        <f>+'SUMM 97 &amp; 98'!M15/2</f>
        <v>53185</v>
      </c>
      <c r="N15" s="22">
        <f t="shared" si="0"/>
        <v>3432</v>
      </c>
    </row>
    <row r="16" spans="1:14" ht="12.75">
      <c r="A16" s="31" t="s">
        <v>29</v>
      </c>
      <c r="B16" s="2" t="s">
        <v>30</v>
      </c>
      <c r="C16" s="3">
        <f>+'SUMM 97 &amp; 98'!C16/2</f>
        <v>0</v>
      </c>
      <c r="D16" s="3">
        <f>+'SUMM 97 &amp; 98'!D16/2</f>
        <v>0</v>
      </c>
      <c r="E16" s="3">
        <f>+'SUMM 97 &amp; 98'!E16/2</f>
        <v>0</v>
      </c>
      <c r="F16" s="3">
        <f>+'SUMM 97 &amp; 98'!F16/2</f>
        <v>0</v>
      </c>
      <c r="G16" s="3">
        <f>+'SUMM 97 &amp; 98'!G16/2</f>
        <v>92138</v>
      </c>
      <c r="H16" s="3">
        <f>+'SUMM 97 &amp; 98'!H16/2</f>
        <v>22686.5</v>
      </c>
      <c r="I16" s="3">
        <f>+'SUMM 97 &amp; 98'!I16/2</f>
        <v>27842.5</v>
      </c>
      <c r="J16" s="3">
        <f>+'SUMM 97 &amp; 98'!J16/2</f>
        <v>3612</v>
      </c>
      <c r="K16" s="3">
        <f>+'SUMM 97 &amp; 98'!K16/2</f>
        <v>0</v>
      </c>
      <c r="L16" s="3">
        <f>+'SUMM 97 &amp; 98'!L16/2</f>
        <v>0</v>
      </c>
      <c r="M16" s="3">
        <f>+'SUMM 97 &amp; 98'!M16/2</f>
        <v>0</v>
      </c>
      <c r="N16" s="22">
        <f t="shared" si="0"/>
        <v>3612</v>
      </c>
    </row>
    <row r="17" spans="1:14" ht="12.75">
      <c r="A17" s="2" t="s">
        <v>31</v>
      </c>
      <c r="B17" s="2" t="s">
        <v>32</v>
      </c>
      <c r="C17" s="3">
        <f>+'SUMM 97 &amp; 98'!C17/2</f>
        <v>1745231</v>
      </c>
      <c r="D17" s="3">
        <f>+'SUMM 97 &amp; 98'!D17/2</f>
        <v>66759.5</v>
      </c>
      <c r="E17" s="3">
        <f>+'SUMM 97 &amp; 98'!E17/2</f>
        <v>160224</v>
      </c>
      <c r="F17" s="3">
        <f>+'SUMM 97 &amp; 98'!F17/2</f>
        <v>8128</v>
      </c>
      <c r="G17" s="3">
        <f>+'SUMM 97 &amp; 98'!G17/2</f>
        <v>0</v>
      </c>
      <c r="H17" s="3">
        <f>+'SUMM 97 &amp; 98'!H17/2</f>
        <v>0</v>
      </c>
      <c r="I17" s="3">
        <f>+'SUMM 97 &amp; 98'!I17/2</f>
        <v>0</v>
      </c>
      <c r="J17" s="3">
        <f>+'SUMM 97 &amp; 98'!J17/2</f>
        <v>1988206.5</v>
      </c>
      <c r="K17" s="3">
        <f>+'SUMM 97 &amp; 98'!K17/2</f>
        <v>75517.5</v>
      </c>
      <c r="L17" s="3">
        <f>+'SUMM 97 &amp; 98'!L17/2</f>
        <v>0</v>
      </c>
      <c r="M17" s="3">
        <f>+'SUMM 97 &amp; 98'!M17/2</f>
        <v>1930789.5</v>
      </c>
      <c r="N17" s="22">
        <f t="shared" si="0"/>
        <v>132934.5</v>
      </c>
    </row>
    <row r="18" spans="1:14" ht="12.75">
      <c r="A18" s="2" t="s">
        <v>33</v>
      </c>
      <c r="B18" s="2" t="s">
        <v>34</v>
      </c>
      <c r="C18" s="3">
        <f>+'SUMM 97 &amp; 98'!C18/2</f>
        <v>136299</v>
      </c>
      <c r="D18" s="3">
        <f>+'SUMM 97 &amp; 98'!D18/2</f>
        <v>0</v>
      </c>
      <c r="E18" s="3">
        <f>+'SUMM 97 &amp; 98'!E18/2</f>
        <v>10940.5</v>
      </c>
      <c r="F18" s="3">
        <f>+'SUMM 97 &amp; 98'!F18/2</f>
        <v>0</v>
      </c>
      <c r="G18" s="3">
        <f>+'SUMM 97 &amp; 98'!G18/2</f>
        <v>0</v>
      </c>
      <c r="H18" s="3">
        <f>+'SUMM 97 &amp; 98'!H18/2</f>
        <v>0</v>
      </c>
      <c r="I18" s="3">
        <f>+'SUMM 97 &amp; 98'!I18/2</f>
        <v>0</v>
      </c>
      <c r="J18" s="3">
        <f>+'SUMM 97 &amp; 98'!J18/2</f>
        <v>133245.5</v>
      </c>
      <c r="K18" s="3">
        <f>+'SUMM 97 &amp; 98'!K18/2</f>
        <v>0</v>
      </c>
      <c r="L18" s="3">
        <f>+'SUMM 97 &amp; 98'!L18/2</f>
        <v>0</v>
      </c>
      <c r="M18" s="3">
        <f>+'SUMM 97 &amp; 98'!M18/2</f>
        <v>112822</v>
      </c>
      <c r="N18" s="22">
        <f t="shared" si="0"/>
        <v>20423.5</v>
      </c>
    </row>
    <row r="19" spans="1:14" ht="12.75">
      <c r="A19" s="2" t="s">
        <v>35</v>
      </c>
      <c r="B19" s="2" t="s">
        <v>36</v>
      </c>
      <c r="C19" s="3">
        <f>+'SUMM 97 &amp; 98'!C19/2</f>
        <v>0</v>
      </c>
      <c r="D19" s="3">
        <f>+'SUMM 97 &amp; 98'!D19/2</f>
        <v>0</v>
      </c>
      <c r="E19" s="3">
        <f>+'SUMM 97 &amp; 98'!E19/2</f>
        <v>0</v>
      </c>
      <c r="F19" s="3">
        <f>+'SUMM 97 &amp; 98'!F19/2</f>
        <v>0</v>
      </c>
      <c r="G19" s="3">
        <f>+'SUMM 97 &amp; 98'!G19/2</f>
        <v>0</v>
      </c>
      <c r="H19" s="3">
        <f>+'SUMM 97 &amp; 98'!H19/2</f>
        <v>0</v>
      </c>
      <c r="I19" s="3">
        <f>+'SUMM 97 &amp; 98'!I19/2</f>
        <v>0</v>
      </c>
      <c r="J19" s="3">
        <f>+'SUMM 97 &amp; 98'!J19/2</f>
        <v>52160</v>
      </c>
      <c r="K19" s="3">
        <f>+'SUMM 97 &amp; 98'!K19/2</f>
        <v>0</v>
      </c>
      <c r="L19" s="3">
        <f>+'SUMM 97 &amp; 98'!L19/2</f>
        <v>0</v>
      </c>
      <c r="M19" s="3">
        <f>+'SUMM 97 &amp; 98'!M19/2</f>
        <v>47341</v>
      </c>
      <c r="N19" s="22">
        <f t="shared" si="0"/>
        <v>4819</v>
      </c>
    </row>
    <row r="20" spans="1:14" ht="12.75">
      <c r="A20" s="2" t="s">
        <v>37</v>
      </c>
      <c r="B20" s="2" t="s">
        <v>38</v>
      </c>
      <c r="C20" s="3">
        <f>+'SUMM 97 &amp; 98'!C20/2</f>
        <v>18249</v>
      </c>
      <c r="D20" s="3">
        <f>+'SUMM 97 &amp; 98'!D20/2</f>
        <v>0</v>
      </c>
      <c r="E20" s="3">
        <f>+'SUMM 97 &amp; 98'!E20/2</f>
        <v>197</v>
      </c>
      <c r="F20" s="3">
        <f>+'SUMM 97 &amp; 98'!F20/2</f>
        <v>0</v>
      </c>
      <c r="G20" s="3">
        <f>+'SUMM 97 &amp; 98'!G20/2</f>
        <v>0</v>
      </c>
      <c r="H20" s="3">
        <f>+'SUMM 97 &amp; 98'!H20/2</f>
        <v>0</v>
      </c>
      <c r="I20" s="3">
        <f>+'SUMM 97 &amp; 98'!I20/2</f>
        <v>0</v>
      </c>
      <c r="J20" s="3">
        <f>+'SUMM 97 &amp; 98'!J20/2</f>
        <v>0</v>
      </c>
      <c r="K20" s="3">
        <f>+'SUMM 97 &amp; 98'!K20/2</f>
        <v>0</v>
      </c>
      <c r="L20" s="3">
        <f>+'SUMM 97 &amp; 98'!L20/2</f>
        <v>0</v>
      </c>
      <c r="M20" s="3">
        <f>+'SUMM 97 &amp; 98'!M20/2</f>
        <v>0</v>
      </c>
      <c r="N20" s="22">
        <f t="shared" si="0"/>
        <v>0</v>
      </c>
    </row>
    <row r="21" spans="1:14" ht="12.75">
      <c r="A21" s="2" t="s">
        <v>39</v>
      </c>
      <c r="B21" s="2" t="s">
        <v>40</v>
      </c>
      <c r="C21" s="3">
        <f>+'SUMM 97 &amp; 98'!C21/2</f>
        <v>0</v>
      </c>
      <c r="D21" s="3">
        <f>+'SUMM 97 &amp; 98'!D21/2</f>
        <v>0</v>
      </c>
      <c r="E21" s="3">
        <f>+'SUMM 97 &amp; 98'!E21/2</f>
        <v>0</v>
      </c>
      <c r="F21" s="3">
        <f>+'SUMM 97 &amp; 98'!F21/2</f>
        <v>0</v>
      </c>
      <c r="G21" s="3">
        <f>+'SUMM 97 &amp; 98'!G21/2</f>
        <v>0</v>
      </c>
      <c r="H21" s="3">
        <f>+'SUMM 97 &amp; 98'!H21/2</f>
        <v>0</v>
      </c>
      <c r="I21" s="3">
        <f>+'SUMM 97 &amp; 98'!I21/2</f>
        <v>0</v>
      </c>
      <c r="J21" s="3">
        <f>+'SUMM 97 &amp; 98'!J21/2</f>
        <v>15850</v>
      </c>
      <c r="K21" s="3">
        <f>+'SUMM 97 &amp; 98'!K21/2</f>
        <v>0</v>
      </c>
      <c r="L21" s="3">
        <f>+'SUMM 97 &amp; 98'!L21/2</f>
        <v>0</v>
      </c>
      <c r="M21" s="3">
        <f>+'SUMM 97 &amp; 98'!M21/2</f>
        <v>11131</v>
      </c>
      <c r="N21" s="22">
        <f t="shared" si="0"/>
        <v>4719</v>
      </c>
    </row>
    <row r="22" spans="1:14" ht="12.75">
      <c r="A22" s="2" t="s">
        <v>41</v>
      </c>
      <c r="B22" s="2" t="s">
        <v>42</v>
      </c>
      <c r="C22" s="3">
        <f>+'SUMM 97 &amp; 98'!C22/2</f>
        <v>0</v>
      </c>
      <c r="D22" s="3">
        <f>+'SUMM 97 &amp; 98'!D22/2</f>
        <v>0</v>
      </c>
      <c r="E22" s="3">
        <f>+'SUMM 97 &amp; 98'!E22/2</f>
        <v>0</v>
      </c>
      <c r="F22" s="3">
        <f>+'SUMM 97 &amp; 98'!F22/2</f>
        <v>0</v>
      </c>
      <c r="G22" s="3">
        <f>+'SUMM 97 &amp; 98'!G22/2</f>
        <v>0</v>
      </c>
      <c r="H22" s="3">
        <f>+'SUMM 97 &amp; 98'!H22/2</f>
        <v>0</v>
      </c>
      <c r="I22" s="3">
        <f>+'SUMM 97 &amp; 98'!I22/2</f>
        <v>0</v>
      </c>
      <c r="J22" s="3">
        <f>+'SUMM 97 &amp; 98'!J22/2</f>
        <v>219893.5</v>
      </c>
      <c r="K22" s="3">
        <f>+'SUMM 97 &amp; 98'!K22/2</f>
        <v>10858.5</v>
      </c>
      <c r="L22" s="3">
        <f>+'SUMM 97 &amp; 98'!L22/2</f>
        <v>0</v>
      </c>
      <c r="M22" s="3">
        <f>+'SUMM 97 &amp; 98'!M22/2</f>
        <v>103229.5</v>
      </c>
      <c r="N22" s="22">
        <f t="shared" si="0"/>
        <v>127522.5</v>
      </c>
    </row>
    <row r="23" spans="1:14" ht="12.75">
      <c r="A23" s="2" t="s">
        <v>240</v>
      </c>
      <c r="B23" s="2" t="s">
        <v>241</v>
      </c>
      <c r="C23" s="3">
        <f>+'SUMM 97 &amp; 98'!C23/2</f>
        <v>176851</v>
      </c>
      <c r="D23" s="3">
        <f>+'SUMM 97 &amp; 98'!D23/2</f>
        <v>0</v>
      </c>
      <c r="E23" s="3">
        <f>+'SUMM 97 &amp; 98'!E23/2</f>
        <v>77995</v>
      </c>
      <c r="F23" s="3">
        <f>+'SUMM 97 &amp; 98'!F23/2</f>
        <v>0</v>
      </c>
      <c r="G23" s="3">
        <f>+'SUMM 97 &amp; 98'!G23/2</f>
        <v>0</v>
      </c>
      <c r="H23" s="3">
        <f>+'SUMM 97 &amp; 98'!H23/2</f>
        <v>0</v>
      </c>
      <c r="I23" s="3">
        <f>+'SUMM 97 &amp; 98'!I23/2</f>
        <v>0</v>
      </c>
      <c r="J23" s="3">
        <f>+'SUMM 97 &amp; 98'!J23/2</f>
        <v>0</v>
      </c>
      <c r="K23" s="3">
        <f>+'SUMM 97 &amp; 98'!K23/2</f>
        <v>0</v>
      </c>
      <c r="L23" s="3">
        <f>+'SUMM 97 &amp; 98'!L23/2</f>
        <v>0</v>
      </c>
      <c r="M23" s="3">
        <f>+'SUMM 97 &amp; 98'!M23/2</f>
        <v>0</v>
      </c>
      <c r="N23" s="22">
        <f t="shared" si="0"/>
        <v>0</v>
      </c>
    </row>
    <row r="24" spans="1:14" ht="12.75">
      <c r="A24" s="2" t="s">
        <v>43</v>
      </c>
      <c r="B24" s="2" t="s">
        <v>44</v>
      </c>
      <c r="C24" s="3">
        <f>+'SUMM 97 &amp; 98'!C24/2</f>
        <v>0</v>
      </c>
      <c r="D24" s="3">
        <f>+'SUMM 97 &amp; 98'!D24/2</f>
        <v>0</v>
      </c>
      <c r="E24" s="3">
        <f>+'SUMM 97 &amp; 98'!E24/2</f>
        <v>0</v>
      </c>
      <c r="F24" s="3">
        <f>+'SUMM 97 &amp; 98'!F24/2</f>
        <v>0</v>
      </c>
      <c r="G24" s="3">
        <f>+'SUMM 97 &amp; 98'!G24/2</f>
        <v>0</v>
      </c>
      <c r="H24" s="3">
        <f>+'SUMM 97 &amp; 98'!H24/2</f>
        <v>0</v>
      </c>
      <c r="I24" s="3">
        <f>+'SUMM 97 &amp; 98'!I24/2</f>
        <v>0</v>
      </c>
      <c r="J24" s="3">
        <f>+'SUMM 97 &amp; 98'!J24/2</f>
        <v>214392</v>
      </c>
      <c r="K24" s="3">
        <f>+'SUMM 97 &amp; 98'!K24/2</f>
        <v>7658</v>
      </c>
      <c r="L24" s="3">
        <f>+'SUMM 97 &amp; 98'!L24/2</f>
        <v>0</v>
      </c>
      <c r="M24" s="3">
        <f>+'SUMM 97 &amp; 98'!M24/2</f>
        <v>197394</v>
      </c>
      <c r="N24" s="22">
        <f t="shared" si="0"/>
        <v>24656</v>
      </c>
    </row>
    <row r="25" spans="1:14" ht="12.75">
      <c r="A25" s="2" t="s">
        <v>45</v>
      </c>
      <c r="B25" s="2"/>
      <c r="C25" s="3">
        <f>SUM(C10:C24)</f>
        <v>3843349</v>
      </c>
      <c r="D25" s="3">
        <f aca="true" t="shared" si="1" ref="D25:M25">SUM(D10:D24)</f>
        <v>167486.5</v>
      </c>
      <c r="E25" s="3">
        <f t="shared" si="1"/>
        <v>413920</v>
      </c>
      <c r="F25" s="3">
        <f t="shared" si="1"/>
        <v>14157.5</v>
      </c>
      <c r="G25" s="3">
        <f t="shared" si="1"/>
        <v>92138</v>
      </c>
      <c r="H25" s="3">
        <f t="shared" si="1"/>
        <v>22686.5</v>
      </c>
      <c r="I25" s="3">
        <f t="shared" si="1"/>
        <v>27842.5</v>
      </c>
      <c r="J25" s="3">
        <f t="shared" si="1"/>
        <v>6038588</v>
      </c>
      <c r="K25" s="3">
        <f t="shared" si="1"/>
        <v>220589</v>
      </c>
      <c r="L25" s="3">
        <f t="shared" si="1"/>
        <v>374506</v>
      </c>
      <c r="M25" s="3">
        <f t="shared" si="1"/>
        <v>5515950.5</v>
      </c>
      <c r="N25" s="22">
        <f t="shared" si="0"/>
        <v>743226.5</v>
      </c>
    </row>
    <row r="26" ht="12.75">
      <c r="J26" s="2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36"/>
  <sheetViews>
    <sheetView zoomScalePageLayoutView="0" workbookViewId="0" topLeftCell="A1">
      <selection activeCell="A1" sqref="A1"/>
    </sheetView>
  </sheetViews>
  <sheetFormatPr defaultColWidth="8.8515625" defaultRowHeight="12.75"/>
  <cols>
    <col min="1" max="1" width="3.8515625" style="36" customWidth="1"/>
    <col min="2" max="2" width="20.8515625" style="36" bestFit="1" customWidth="1"/>
    <col min="3" max="3" width="10.7109375" style="36" bestFit="1" customWidth="1"/>
    <col min="4" max="5" width="10.00390625" style="36" bestFit="1" customWidth="1"/>
    <col min="6" max="6" width="9.00390625" style="36" bestFit="1" customWidth="1"/>
    <col min="7" max="8" width="10.00390625" style="36" bestFit="1" customWidth="1"/>
    <col min="9" max="9" width="9.00390625" style="36" bestFit="1" customWidth="1"/>
    <col min="10" max="10" width="10.7109375" style="36" bestFit="1" customWidth="1"/>
    <col min="11" max="12" width="10.00390625" style="36" bestFit="1" customWidth="1"/>
    <col min="13" max="13" width="10.7109375" style="36" bestFit="1" customWidth="1"/>
    <col min="14" max="17" width="8.8515625" style="36" customWidth="1"/>
    <col min="18" max="16384" width="8.8515625" style="3" customWidth="1"/>
  </cols>
  <sheetData>
    <row r="1" spans="1:13" ht="12.75">
      <c r="A1" s="1" t="s">
        <v>0</v>
      </c>
      <c r="B1" s="1"/>
      <c r="C1" s="1"/>
      <c r="D1" s="1"/>
      <c r="E1" s="1"/>
      <c r="F1" s="2"/>
      <c r="G1" s="2"/>
      <c r="H1" s="2"/>
      <c r="I1" s="2"/>
      <c r="J1" s="2"/>
      <c r="K1" s="2"/>
      <c r="L1" s="2"/>
      <c r="M1" s="2"/>
    </row>
    <row r="2" spans="1:13" ht="12.75">
      <c r="A2" s="1" t="s">
        <v>1</v>
      </c>
      <c r="B2" s="1"/>
      <c r="C2" s="1"/>
      <c r="D2" s="1"/>
      <c r="E2" s="1"/>
      <c r="F2" s="2"/>
      <c r="G2" s="2"/>
      <c r="H2" s="2"/>
      <c r="I2" s="2"/>
      <c r="J2" s="2"/>
      <c r="K2" s="2"/>
      <c r="L2" s="2"/>
      <c r="M2" s="2"/>
    </row>
    <row r="3" spans="1:13" ht="12.75">
      <c r="A3" s="1" t="s">
        <v>264</v>
      </c>
      <c r="B3" s="1"/>
      <c r="C3" s="1"/>
      <c r="D3" s="1"/>
      <c r="E3" s="1"/>
      <c r="F3" s="2"/>
      <c r="G3" s="2"/>
      <c r="H3" s="2"/>
      <c r="I3" s="2"/>
      <c r="J3" s="2"/>
      <c r="K3" s="2"/>
      <c r="L3" s="2"/>
      <c r="M3" s="2"/>
    </row>
    <row r="4" spans="1:13" ht="12.75">
      <c r="A4" s="2"/>
      <c r="B4" s="2"/>
      <c r="C4" s="2"/>
      <c r="D4" s="2"/>
      <c r="E4" s="2"/>
      <c r="F4" s="2"/>
      <c r="G4" s="2"/>
      <c r="H4" s="2"/>
      <c r="I4" s="2"/>
      <c r="J4" s="2"/>
      <c r="K4" s="2"/>
      <c r="L4" s="2"/>
      <c r="M4" s="2"/>
    </row>
    <row r="5" spans="1:13" ht="12.75">
      <c r="A5" s="2"/>
      <c r="B5" s="2"/>
      <c r="C5" s="2"/>
      <c r="D5" s="2"/>
      <c r="E5" s="2"/>
      <c r="F5" s="2"/>
      <c r="G5" s="2"/>
      <c r="H5" s="2"/>
      <c r="I5" s="2"/>
      <c r="J5" s="2"/>
      <c r="K5" s="2"/>
      <c r="L5" s="2"/>
      <c r="M5" s="2"/>
    </row>
    <row r="6" spans="1:13" ht="12.75">
      <c r="A6" s="2"/>
      <c r="B6" s="2"/>
      <c r="C6" s="2"/>
      <c r="D6" s="2"/>
      <c r="E6" s="2"/>
      <c r="F6" s="2"/>
      <c r="G6" s="2"/>
      <c r="H6" s="2"/>
      <c r="I6" s="2"/>
      <c r="J6" s="2"/>
      <c r="K6" s="2"/>
      <c r="L6" s="2"/>
      <c r="M6" s="2"/>
    </row>
    <row r="7" spans="1:13" ht="12.75">
      <c r="A7" s="4"/>
      <c r="B7" s="5"/>
      <c r="C7" s="6" t="s">
        <v>2</v>
      </c>
      <c r="D7" s="7"/>
      <c r="E7" s="7"/>
      <c r="F7" s="8"/>
      <c r="G7" s="6" t="s">
        <v>3</v>
      </c>
      <c r="H7" s="7"/>
      <c r="I7" s="8"/>
      <c r="J7" s="6" t="s">
        <v>4</v>
      </c>
      <c r="K7" s="7"/>
      <c r="L7" s="7"/>
      <c r="M7" s="8"/>
    </row>
    <row r="8" spans="1:13" ht="12.75">
      <c r="A8" s="9"/>
      <c r="B8" s="10"/>
      <c r="C8" s="9"/>
      <c r="D8" s="11" t="s">
        <v>5</v>
      </c>
      <c r="E8" s="11" t="s">
        <v>6</v>
      </c>
      <c r="F8" s="10" t="s">
        <v>6</v>
      </c>
      <c r="G8" s="9"/>
      <c r="H8" s="11" t="s">
        <v>5</v>
      </c>
      <c r="I8" s="10" t="s">
        <v>6</v>
      </c>
      <c r="J8" s="9"/>
      <c r="K8" s="11" t="s">
        <v>5</v>
      </c>
      <c r="L8" s="11" t="s">
        <v>7</v>
      </c>
      <c r="M8" s="10" t="s">
        <v>6</v>
      </c>
    </row>
    <row r="9" spans="1:13" ht="12.75">
      <c r="A9" s="9"/>
      <c r="B9" s="10"/>
      <c r="C9" s="9" t="s">
        <v>8</v>
      </c>
      <c r="D9" s="11" t="s">
        <v>9</v>
      </c>
      <c r="E9" s="11" t="s">
        <v>10</v>
      </c>
      <c r="F9" s="10" t="s">
        <v>11</v>
      </c>
      <c r="G9" s="9" t="s">
        <v>8</v>
      </c>
      <c r="H9" s="11" t="s">
        <v>9</v>
      </c>
      <c r="I9" s="10" t="s">
        <v>10</v>
      </c>
      <c r="J9" s="9" t="s">
        <v>8</v>
      </c>
      <c r="K9" s="11" t="s">
        <v>9</v>
      </c>
      <c r="L9" s="11" t="s">
        <v>12</v>
      </c>
      <c r="M9" s="10" t="s">
        <v>10</v>
      </c>
    </row>
    <row r="10" spans="1:13" ht="12.75">
      <c r="A10" s="9" t="s">
        <v>13</v>
      </c>
      <c r="B10" s="10"/>
      <c r="C10" s="9" t="s">
        <v>14</v>
      </c>
      <c r="D10" s="11" t="s">
        <v>15</v>
      </c>
      <c r="E10" s="11" t="s">
        <v>16</v>
      </c>
      <c r="F10" s="10" t="s">
        <v>13</v>
      </c>
      <c r="G10" s="9" t="s">
        <v>14</v>
      </c>
      <c r="H10" s="11" t="s">
        <v>15</v>
      </c>
      <c r="I10" s="10" t="s">
        <v>13</v>
      </c>
      <c r="J10" s="9" t="s">
        <v>14</v>
      </c>
      <c r="K10" s="11" t="s">
        <v>15</v>
      </c>
      <c r="L10" s="11" t="s">
        <v>14</v>
      </c>
      <c r="M10" s="10" t="s">
        <v>13</v>
      </c>
    </row>
    <row r="11" spans="1:13" ht="12.75">
      <c r="A11" s="4" t="s">
        <v>17</v>
      </c>
      <c r="B11" s="15" t="s">
        <v>250</v>
      </c>
      <c r="C11" s="4">
        <v>3820999</v>
      </c>
      <c r="D11" s="15">
        <v>2304</v>
      </c>
      <c r="E11" s="15">
        <v>238659</v>
      </c>
      <c r="F11" s="15">
        <v>13632</v>
      </c>
      <c r="G11" s="4">
        <v>0</v>
      </c>
      <c r="H11" s="15">
        <v>0</v>
      </c>
      <c r="I11" s="5">
        <v>0</v>
      </c>
      <c r="J11" s="15">
        <v>1616480</v>
      </c>
      <c r="K11" s="15">
        <v>0</v>
      </c>
      <c r="L11" s="15">
        <v>0</v>
      </c>
      <c r="M11" s="5">
        <v>1519239</v>
      </c>
    </row>
    <row r="12" spans="1:13" ht="12.75">
      <c r="A12" s="9" t="s">
        <v>19</v>
      </c>
      <c r="B12" s="11" t="s">
        <v>251</v>
      </c>
      <c r="C12" s="9">
        <v>6092708</v>
      </c>
      <c r="D12" s="11">
        <v>0</v>
      </c>
      <c r="E12" s="11">
        <v>327222</v>
      </c>
      <c r="F12" s="11">
        <v>0</v>
      </c>
      <c r="G12" s="9">
        <v>0</v>
      </c>
      <c r="H12" s="11">
        <v>0</v>
      </c>
      <c r="I12" s="10">
        <v>0</v>
      </c>
      <c r="J12" s="11">
        <v>2781028</v>
      </c>
      <c r="K12" s="11">
        <v>1322636</v>
      </c>
      <c r="L12" s="11">
        <v>1690388</v>
      </c>
      <c r="M12" s="10">
        <v>979493</v>
      </c>
    </row>
    <row r="13" spans="1:13" ht="12.75">
      <c r="A13" s="9" t="s">
        <v>21</v>
      </c>
      <c r="B13" s="11" t="s">
        <v>22</v>
      </c>
      <c r="C13" s="9">
        <v>984932</v>
      </c>
      <c r="D13" s="11">
        <v>0</v>
      </c>
      <c r="E13" s="11">
        <v>81455</v>
      </c>
      <c r="F13" s="11">
        <v>0</v>
      </c>
      <c r="G13" s="9">
        <v>0</v>
      </c>
      <c r="H13" s="11">
        <v>0</v>
      </c>
      <c r="I13" s="10">
        <v>0</v>
      </c>
      <c r="J13" s="11">
        <v>1535052</v>
      </c>
      <c r="K13" s="11">
        <v>0</v>
      </c>
      <c r="L13" s="11">
        <v>0</v>
      </c>
      <c r="M13" s="10">
        <v>1316023</v>
      </c>
    </row>
    <row r="14" spans="1:13" ht="12.75">
      <c r="A14" s="9" t="s">
        <v>23</v>
      </c>
      <c r="B14" s="11" t="s">
        <v>24</v>
      </c>
      <c r="C14" s="9">
        <v>10083558</v>
      </c>
      <c r="D14" s="11">
        <v>1318080</v>
      </c>
      <c r="E14" s="11">
        <v>669109</v>
      </c>
      <c r="F14" s="11">
        <v>41854</v>
      </c>
      <c r="G14" s="9">
        <v>0</v>
      </c>
      <c r="H14" s="11">
        <v>0</v>
      </c>
      <c r="I14" s="10">
        <v>0</v>
      </c>
      <c r="J14" s="11">
        <v>8150508</v>
      </c>
      <c r="K14" s="11">
        <v>510480</v>
      </c>
      <c r="L14" s="11">
        <v>0</v>
      </c>
      <c r="M14" s="10">
        <v>7791935</v>
      </c>
    </row>
    <row r="15" spans="1:13" ht="12.75">
      <c r="A15" s="9" t="s">
        <v>25</v>
      </c>
      <c r="B15" s="11" t="s">
        <v>252</v>
      </c>
      <c r="C15" s="9">
        <v>4144435</v>
      </c>
      <c r="D15" s="11">
        <v>251457</v>
      </c>
      <c r="E15" s="11">
        <v>466963</v>
      </c>
      <c r="F15" s="11">
        <v>7115</v>
      </c>
      <c r="G15" s="9">
        <v>0</v>
      </c>
      <c r="H15" s="11">
        <v>0</v>
      </c>
      <c r="I15" s="10">
        <v>0</v>
      </c>
      <c r="J15" s="11">
        <v>2545336</v>
      </c>
      <c r="K15" s="11">
        <v>101819</v>
      </c>
      <c r="L15" s="11">
        <v>0</v>
      </c>
      <c r="M15" s="10">
        <v>2175791</v>
      </c>
    </row>
    <row r="16" spans="1:13" ht="12.75">
      <c r="A16" s="9" t="s">
        <v>27</v>
      </c>
      <c r="B16" s="11" t="s">
        <v>253</v>
      </c>
      <c r="C16" s="9">
        <v>967734</v>
      </c>
      <c r="D16" s="11">
        <v>0</v>
      </c>
      <c r="E16" s="11">
        <v>44244</v>
      </c>
      <c r="F16" s="11">
        <v>568</v>
      </c>
      <c r="G16" s="9">
        <v>0</v>
      </c>
      <c r="H16" s="11">
        <v>0</v>
      </c>
      <c r="I16" s="10">
        <v>0</v>
      </c>
      <c r="J16" s="11">
        <v>349464</v>
      </c>
      <c r="K16" s="11">
        <v>0</v>
      </c>
      <c r="L16" s="11">
        <v>0</v>
      </c>
      <c r="M16" s="10">
        <v>291346</v>
      </c>
    </row>
    <row r="17" spans="1:13" ht="12.75">
      <c r="A17" s="9" t="s">
        <v>29</v>
      </c>
      <c r="B17" s="11" t="s">
        <v>30</v>
      </c>
      <c r="C17" s="9">
        <v>0</v>
      </c>
      <c r="D17" s="11">
        <v>0</v>
      </c>
      <c r="E17" s="11">
        <v>0</v>
      </c>
      <c r="F17" s="11">
        <v>0</v>
      </c>
      <c r="G17" s="9">
        <v>1380689</v>
      </c>
      <c r="H17" s="11">
        <v>1071328</v>
      </c>
      <c r="I17" s="10">
        <v>162644</v>
      </c>
      <c r="J17" s="11">
        <v>130914</v>
      </c>
      <c r="K17" s="11">
        <v>83318</v>
      </c>
      <c r="L17" s="11">
        <v>0</v>
      </c>
      <c r="M17" s="10">
        <v>17608</v>
      </c>
    </row>
    <row r="18" spans="1:13" ht="12.75">
      <c r="A18" s="9" t="s">
        <v>31</v>
      </c>
      <c r="B18" s="11" t="s">
        <v>254</v>
      </c>
      <c r="C18" s="9">
        <v>24090515</v>
      </c>
      <c r="D18" s="11">
        <v>875713</v>
      </c>
      <c r="E18" s="11">
        <v>1463785</v>
      </c>
      <c r="F18" s="11">
        <v>157315</v>
      </c>
      <c r="G18" s="9">
        <v>0</v>
      </c>
      <c r="H18" s="11">
        <v>0</v>
      </c>
      <c r="I18" s="10">
        <v>0</v>
      </c>
      <c r="J18" s="11">
        <v>8937939</v>
      </c>
      <c r="K18" s="11">
        <v>187335</v>
      </c>
      <c r="L18" s="11">
        <v>0</v>
      </c>
      <c r="M18" s="10">
        <v>8599945</v>
      </c>
    </row>
    <row r="19" spans="1:13" ht="12.75">
      <c r="A19" s="9" t="s">
        <v>33</v>
      </c>
      <c r="B19" s="11" t="s">
        <v>255</v>
      </c>
      <c r="C19" s="9">
        <v>2032856</v>
      </c>
      <c r="D19" s="11">
        <v>0</v>
      </c>
      <c r="E19" s="11">
        <v>116825</v>
      </c>
      <c r="F19" s="11">
        <v>0</v>
      </c>
      <c r="G19" s="9">
        <v>0</v>
      </c>
      <c r="H19" s="11">
        <v>0</v>
      </c>
      <c r="I19" s="10">
        <v>0</v>
      </c>
      <c r="J19" s="11">
        <v>626746</v>
      </c>
      <c r="K19" s="11">
        <v>0</v>
      </c>
      <c r="L19" s="11">
        <v>0</v>
      </c>
      <c r="M19" s="10">
        <v>505635</v>
      </c>
    </row>
    <row r="20" spans="1:13" ht="12.75">
      <c r="A20" s="9" t="s">
        <v>35</v>
      </c>
      <c r="B20" s="11" t="s">
        <v>263</v>
      </c>
      <c r="C20" s="9">
        <v>0</v>
      </c>
      <c r="D20" s="11">
        <v>0</v>
      </c>
      <c r="E20" s="11">
        <v>0</v>
      </c>
      <c r="F20" s="11">
        <v>0</v>
      </c>
      <c r="G20" s="9">
        <v>805122</v>
      </c>
      <c r="H20" s="11">
        <v>828146</v>
      </c>
      <c r="I20" s="10">
        <v>76289</v>
      </c>
      <c r="J20" s="11">
        <v>225704</v>
      </c>
      <c r="K20" s="11">
        <v>0</v>
      </c>
      <c r="L20" s="11">
        <v>0</v>
      </c>
      <c r="M20" s="10">
        <v>203884</v>
      </c>
    </row>
    <row r="21" spans="1:13" ht="12.75">
      <c r="A21" s="9" t="s">
        <v>37</v>
      </c>
      <c r="B21" s="11" t="s">
        <v>256</v>
      </c>
      <c r="C21" s="9">
        <v>308936</v>
      </c>
      <c r="D21" s="11">
        <v>0</v>
      </c>
      <c r="E21" s="11">
        <v>16380</v>
      </c>
      <c r="F21" s="11">
        <v>0</v>
      </c>
      <c r="G21" s="9">
        <v>0</v>
      </c>
      <c r="H21" s="11">
        <v>0</v>
      </c>
      <c r="I21" s="10">
        <v>0</v>
      </c>
      <c r="J21" s="11">
        <v>0</v>
      </c>
      <c r="K21" s="11">
        <v>0</v>
      </c>
      <c r="L21" s="11">
        <v>0</v>
      </c>
      <c r="M21" s="10">
        <v>0</v>
      </c>
    </row>
    <row r="22" spans="1:13" ht="12.75">
      <c r="A22" s="9" t="s">
        <v>39</v>
      </c>
      <c r="B22" s="11" t="s">
        <v>257</v>
      </c>
      <c r="C22" s="9">
        <v>0</v>
      </c>
      <c r="D22" s="11">
        <v>0</v>
      </c>
      <c r="E22" s="11">
        <v>0</v>
      </c>
      <c r="F22" s="11">
        <v>0</v>
      </c>
      <c r="G22" s="9">
        <v>0</v>
      </c>
      <c r="H22" s="11">
        <v>0</v>
      </c>
      <c r="I22" s="10">
        <v>0</v>
      </c>
      <c r="J22" s="11">
        <v>315680</v>
      </c>
      <c r="K22" s="11">
        <v>0</v>
      </c>
      <c r="L22" s="11">
        <v>0</v>
      </c>
      <c r="M22" s="10">
        <v>211562</v>
      </c>
    </row>
    <row r="23" spans="1:13" ht="12.75">
      <c r="A23" s="9" t="s">
        <v>41</v>
      </c>
      <c r="B23" s="11" t="s">
        <v>258</v>
      </c>
      <c r="C23" s="9">
        <v>0</v>
      </c>
      <c r="D23" s="11">
        <v>0</v>
      </c>
      <c r="E23" s="11">
        <v>0</v>
      </c>
      <c r="F23" s="11">
        <v>0</v>
      </c>
      <c r="G23" s="9">
        <v>0</v>
      </c>
      <c r="H23" s="11">
        <v>0</v>
      </c>
      <c r="I23" s="10">
        <v>0</v>
      </c>
      <c r="J23" s="11">
        <v>650675</v>
      </c>
      <c r="K23" s="11">
        <v>0</v>
      </c>
      <c r="L23" s="11">
        <v>0</v>
      </c>
      <c r="M23" s="10">
        <v>216226</v>
      </c>
    </row>
    <row r="24" spans="1:13" ht="12.75">
      <c r="A24" s="9" t="s">
        <v>43</v>
      </c>
      <c r="B24" s="11" t="s">
        <v>260</v>
      </c>
      <c r="C24" s="9">
        <v>0</v>
      </c>
      <c r="D24" s="11">
        <v>0</v>
      </c>
      <c r="E24" s="11">
        <v>0</v>
      </c>
      <c r="F24" s="11">
        <v>0</v>
      </c>
      <c r="G24" s="9">
        <v>0</v>
      </c>
      <c r="H24" s="11">
        <v>0</v>
      </c>
      <c r="I24" s="10">
        <v>0</v>
      </c>
      <c r="J24" s="11">
        <v>704483</v>
      </c>
      <c r="K24" s="11">
        <v>50002</v>
      </c>
      <c r="L24" s="11">
        <v>0</v>
      </c>
      <c r="M24" s="10">
        <v>592223</v>
      </c>
    </row>
    <row r="25" spans="1:13" ht="12.75">
      <c r="A25" s="12" t="s">
        <v>45</v>
      </c>
      <c r="B25" s="14"/>
      <c r="C25" s="12">
        <v>52526673</v>
      </c>
      <c r="D25" s="14">
        <v>2447554</v>
      </c>
      <c r="E25" s="14">
        <v>3424642</v>
      </c>
      <c r="F25" s="14">
        <v>220484</v>
      </c>
      <c r="G25" s="12">
        <v>2185811</v>
      </c>
      <c r="H25" s="14">
        <v>1899474</v>
      </c>
      <c r="I25" s="13">
        <v>238933</v>
      </c>
      <c r="J25" s="14">
        <v>28570009</v>
      </c>
      <c r="K25" s="14">
        <v>2255590</v>
      </c>
      <c r="L25" s="14">
        <v>1690388</v>
      </c>
      <c r="M25" s="13">
        <v>24420910</v>
      </c>
    </row>
    <row r="26" spans="1:13" ht="12.75">
      <c r="A26" s="11"/>
      <c r="B26" s="11"/>
      <c r="C26" s="11"/>
      <c r="D26" s="11"/>
      <c r="E26" s="11"/>
      <c r="F26" s="11"/>
      <c r="G26" s="11"/>
      <c r="H26" s="11"/>
      <c r="I26" s="11"/>
      <c r="J26" s="11"/>
      <c r="K26" s="11"/>
      <c r="L26" s="11"/>
      <c r="M26" s="11"/>
    </row>
    <row r="27" spans="1:13" ht="12.75">
      <c r="A27" s="2"/>
      <c r="B27" s="2"/>
      <c r="C27" s="2"/>
      <c r="D27" s="2"/>
      <c r="E27" s="2"/>
      <c r="F27" s="2"/>
      <c r="G27" s="2"/>
      <c r="H27" s="2"/>
      <c r="I27" s="2"/>
      <c r="J27" s="2"/>
      <c r="K27" s="2"/>
      <c r="L27" s="2"/>
      <c r="M27" s="2"/>
    </row>
    <row r="28" spans="1:13" ht="12.75">
      <c r="A28" s="1" t="s">
        <v>46</v>
      </c>
      <c r="B28" s="1"/>
      <c r="C28" s="1"/>
      <c r="D28" s="1"/>
      <c r="E28" s="1"/>
      <c r="F28" s="2"/>
      <c r="G28" s="2"/>
      <c r="H28" s="2"/>
      <c r="I28" s="2"/>
      <c r="J28" s="2"/>
      <c r="K28" s="2"/>
      <c r="L28" s="2"/>
      <c r="M28" s="2"/>
    </row>
    <row r="29" spans="1:13" ht="12.75">
      <c r="A29" s="1" t="s">
        <v>1</v>
      </c>
      <c r="B29" s="1"/>
      <c r="C29" s="1"/>
      <c r="D29" s="1"/>
      <c r="E29" s="1"/>
      <c r="F29" s="2"/>
      <c r="G29" s="2"/>
      <c r="H29" s="2"/>
      <c r="I29" s="2"/>
      <c r="J29" s="2"/>
      <c r="K29" s="2"/>
      <c r="L29" s="2"/>
      <c r="M29" s="2"/>
    </row>
    <row r="30" spans="1:13" ht="12.75">
      <c r="A30" s="1" t="str">
        <f>A3</f>
        <v>Fall, 1998</v>
      </c>
      <c r="B30" s="1"/>
      <c r="C30" s="1"/>
      <c r="D30" s="1"/>
      <c r="E30" s="1"/>
      <c r="F30" s="2"/>
      <c r="G30" s="2"/>
      <c r="H30" s="2"/>
      <c r="I30" s="2"/>
      <c r="J30" s="2"/>
      <c r="K30" s="2"/>
      <c r="L30" s="2"/>
      <c r="M30" s="2"/>
    </row>
    <row r="31" spans="1:13" ht="12.75">
      <c r="A31" s="2"/>
      <c r="B31" s="2"/>
      <c r="C31" s="2"/>
      <c r="D31" s="2"/>
      <c r="E31" s="2"/>
      <c r="F31" s="2"/>
      <c r="G31" s="2"/>
      <c r="H31" s="2"/>
      <c r="I31" s="2"/>
      <c r="J31" s="2"/>
      <c r="K31" s="2"/>
      <c r="L31" s="2"/>
      <c r="M31" s="2"/>
    </row>
    <row r="32" spans="1:13" ht="12.75">
      <c r="A32" s="2"/>
      <c r="B32" s="2"/>
      <c r="C32" s="2"/>
      <c r="D32" s="2"/>
      <c r="E32" s="2"/>
      <c r="F32" s="2"/>
      <c r="G32" s="2"/>
      <c r="H32" s="2"/>
      <c r="I32" s="2"/>
      <c r="J32" s="2"/>
      <c r="K32" s="2"/>
      <c r="L32" s="2"/>
      <c r="M32" s="2"/>
    </row>
    <row r="33" spans="1:13" ht="12.75">
      <c r="A33" s="4"/>
      <c r="B33" s="5"/>
      <c r="C33" s="6" t="s">
        <v>2</v>
      </c>
      <c r="D33" s="7"/>
      <c r="E33" s="7"/>
      <c r="F33" s="8"/>
      <c r="G33" s="6" t="s">
        <v>3</v>
      </c>
      <c r="H33" s="7"/>
      <c r="I33" s="8"/>
      <c r="J33" s="6" t="s">
        <v>4</v>
      </c>
      <c r="K33" s="7"/>
      <c r="L33" s="7"/>
      <c r="M33" s="8"/>
    </row>
    <row r="34" spans="1:13" ht="12.75">
      <c r="A34" s="9"/>
      <c r="B34" s="10"/>
      <c r="C34" s="9"/>
      <c r="D34" s="11" t="s">
        <v>5</v>
      </c>
      <c r="E34" s="11" t="s">
        <v>6</v>
      </c>
      <c r="F34" s="10" t="s">
        <v>6</v>
      </c>
      <c r="G34" s="9"/>
      <c r="H34" s="11" t="s">
        <v>5</v>
      </c>
      <c r="I34" s="10" t="s">
        <v>6</v>
      </c>
      <c r="J34" s="9"/>
      <c r="K34" s="11" t="s">
        <v>5</v>
      </c>
      <c r="L34" s="11" t="s">
        <v>7</v>
      </c>
      <c r="M34" s="10" t="s">
        <v>6</v>
      </c>
    </row>
    <row r="35" spans="1:13" ht="12.75">
      <c r="A35" s="9"/>
      <c r="B35" s="10"/>
      <c r="C35" s="9" t="s">
        <v>8</v>
      </c>
      <c r="D35" s="11" t="s">
        <v>9</v>
      </c>
      <c r="E35" s="11" t="s">
        <v>10</v>
      </c>
      <c r="F35" s="10" t="s">
        <v>11</v>
      </c>
      <c r="G35" s="9" t="s">
        <v>8</v>
      </c>
      <c r="H35" s="11" t="s">
        <v>9</v>
      </c>
      <c r="I35" s="10" t="s">
        <v>10</v>
      </c>
      <c r="J35" s="9" t="s">
        <v>8</v>
      </c>
      <c r="K35" s="11" t="s">
        <v>9</v>
      </c>
      <c r="L35" s="11" t="s">
        <v>12</v>
      </c>
      <c r="M35" s="10" t="s">
        <v>10</v>
      </c>
    </row>
    <row r="36" spans="1:13" ht="12.75">
      <c r="A36" s="12" t="s">
        <v>47</v>
      </c>
      <c r="B36" s="13"/>
      <c r="C36" s="12" t="s">
        <v>14</v>
      </c>
      <c r="D36" s="14" t="s">
        <v>15</v>
      </c>
      <c r="E36" s="14" t="s">
        <v>16</v>
      </c>
      <c r="F36" s="13" t="s">
        <v>13</v>
      </c>
      <c r="G36" s="12" t="s">
        <v>14</v>
      </c>
      <c r="H36" s="14" t="s">
        <v>15</v>
      </c>
      <c r="I36" s="13" t="s">
        <v>13</v>
      </c>
      <c r="J36" s="12" t="s">
        <v>14</v>
      </c>
      <c r="K36" s="14" t="s">
        <v>15</v>
      </c>
      <c r="L36" s="14" t="s">
        <v>14</v>
      </c>
      <c r="M36" s="13" t="s">
        <v>13</v>
      </c>
    </row>
    <row r="37" spans="1:13" ht="12.75">
      <c r="A37" s="4" t="s">
        <v>48</v>
      </c>
      <c r="B37" s="15" t="s">
        <v>18</v>
      </c>
      <c r="C37" s="4">
        <v>17040</v>
      </c>
      <c r="D37" s="15">
        <v>0</v>
      </c>
      <c r="E37" s="15">
        <v>1704</v>
      </c>
      <c r="F37" s="5">
        <v>0</v>
      </c>
      <c r="G37" s="4">
        <v>0</v>
      </c>
      <c r="H37" s="15">
        <v>0</v>
      </c>
      <c r="I37" s="5">
        <v>0</v>
      </c>
      <c r="J37" s="15">
        <v>0</v>
      </c>
      <c r="K37" s="15">
        <v>0</v>
      </c>
      <c r="L37" s="15">
        <v>0</v>
      </c>
      <c r="M37" s="5">
        <v>0</v>
      </c>
    </row>
    <row r="38" spans="1:13" ht="12.75">
      <c r="A38" s="9" t="s">
        <v>49</v>
      </c>
      <c r="B38" s="11" t="s">
        <v>50</v>
      </c>
      <c r="C38" s="9">
        <v>847554</v>
      </c>
      <c r="D38" s="11">
        <v>0</v>
      </c>
      <c r="E38" s="11">
        <v>32193</v>
      </c>
      <c r="F38" s="10">
        <v>0</v>
      </c>
      <c r="G38" s="9">
        <v>0</v>
      </c>
      <c r="H38" s="11">
        <v>0</v>
      </c>
      <c r="I38" s="10">
        <v>0</v>
      </c>
      <c r="J38" s="11">
        <v>335149</v>
      </c>
      <c r="K38" s="11">
        <v>0</v>
      </c>
      <c r="L38" s="11">
        <v>0</v>
      </c>
      <c r="M38" s="10">
        <v>303589</v>
      </c>
    </row>
    <row r="39" spans="1:13" ht="12.75">
      <c r="A39" s="9" t="s">
        <v>51</v>
      </c>
      <c r="B39" s="11" t="s">
        <v>52</v>
      </c>
      <c r="C39" s="9">
        <v>256168</v>
      </c>
      <c r="D39" s="11">
        <v>2304</v>
      </c>
      <c r="E39" s="11">
        <v>22023</v>
      </c>
      <c r="F39" s="10">
        <v>3408</v>
      </c>
      <c r="G39" s="9">
        <v>0</v>
      </c>
      <c r="H39" s="11">
        <v>0</v>
      </c>
      <c r="I39" s="10">
        <v>0</v>
      </c>
      <c r="J39" s="11">
        <v>0</v>
      </c>
      <c r="K39" s="11">
        <v>0</v>
      </c>
      <c r="L39" s="11">
        <v>0</v>
      </c>
      <c r="M39" s="10">
        <v>0</v>
      </c>
    </row>
    <row r="40" spans="1:13" ht="12.75">
      <c r="A40" s="9" t="s">
        <v>53</v>
      </c>
      <c r="B40" s="11" t="s">
        <v>54</v>
      </c>
      <c r="C40" s="9">
        <v>188407</v>
      </c>
      <c r="D40" s="11">
        <v>0</v>
      </c>
      <c r="E40" s="11">
        <v>15436</v>
      </c>
      <c r="F40" s="10">
        <v>0</v>
      </c>
      <c r="G40" s="9">
        <v>0</v>
      </c>
      <c r="H40" s="11">
        <v>0</v>
      </c>
      <c r="I40" s="10">
        <v>0</v>
      </c>
      <c r="J40" s="11">
        <v>221512</v>
      </c>
      <c r="K40" s="11">
        <v>0</v>
      </c>
      <c r="L40" s="11">
        <v>0</v>
      </c>
      <c r="M40" s="10">
        <v>204077</v>
      </c>
    </row>
    <row r="41" spans="1:13" ht="12.75">
      <c r="A41" s="9" t="s">
        <v>55</v>
      </c>
      <c r="B41" s="11" t="s">
        <v>56</v>
      </c>
      <c r="C41" s="9">
        <v>848432</v>
      </c>
      <c r="D41" s="11">
        <v>0</v>
      </c>
      <c r="E41" s="11">
        <v>58058</v>
      </c>
      <c r="F41" s="10">
        <v>0</v>
      </c>
      <c r="G41" s="9">
        <v>0</v>
      </c>
      <c r="H41" s="11">
        <v>0</v>
      </c>
      <c r="I41" s="10">
        <v>0</v>
      </c>
      <c r="J41" s="11">
        <v>301520</v>
      </c>
      <c r="K41" s="11">
        <v>0</v>
      </c>
      <c r="L41" s="11">
        <v>0</v>
      </c>
      <c r="M41" s="10">
        <v>298606</v>
      </c>
    </row>
    <row r="42" spans="1:13" ht="12.75">
      <c r="A42" s="9" t="s">
        <v>57</v>
      </c>
      <c r="B42" s="11" t="s">
        <v>58</v>
      </c>
      <c r="C42" s="9">
        <v>554509</v>
      </c>
      <c r="D42" s="11">
        <v>0</v>
      </c>
      <c r="E42" s="11">
        <v>46235</v>
      </c>
      <c r="F42" s="10">
        <v>0</v>
      </c>
      <c r="G42" s="9">
        <v>0</v>
      </c>
      <c r="H42" s="11">
        <v>0</v>
      </c>
      <c r="I42" s="10">
        <v>0</v>
      </c>
      <c r="J42" s="11">
        <v>85969</v>
      </c>
      <c r="K42" s="11">
        <v>0</v>
      </c>
      <c r="L42" s="11">
        <v>0</v>
      </c>
      <c r="M42" s="10">
        <v>83377</v>
      </c>
    </row>
    <row r="43" spans="1:13" ht="12.75">
      <c r="A43" s="9" t="s">
        <v>59</v>
      </c>
      <c r="B43" s="11" t="s">
        <v>60</v>
      </c>
      <c r="C43" s="9">
        <v>569885</v>
      </c>
      <c r="D43" s="11">
        <v>0</v>
      </c>
      <c r="E43" s="11">
        <v>31043</v>
      </c>
      <c r="F43" s="10">
        <v>8520</v>
      </c>
      <c r="G43" s="9">
        <v>0</v>
      </c>
      <c r="H43" s="11">
        <v>0</v>
      </c>
      <c r="I43" s="10">
        <v>0</v>
      </c>
      <c r="J43" s="11">
        <v>150234</v>
      </c>
      <c r="K43" s="11">
        <v>0</v>
      </c>
      <c r="L43" s="11">
        <v>0</v>
      </c>
      <c r="M43" s="10">
        <v>142613</v>
      </c>
    </row>
    <row r="44" spans="1:13" ht="12.75">
      <c r="A44" s="9" t="s">
        <v>61</v>
      </c>
      <c r="B44" s="11" t="s">
        <v>62</v>
      </c>
      <c r="C44" s="9">
        <v>539004</v>
      </c>
      <c r="D44" s="11">
        <v>0</v>
      </c>
      <c r="E44" s="11">
        <v>31967</v>
      </c>
      <c r="F44" s="10">
        <v>1704</v>
      </c>
      <c r="G44" s="9">
        <v>0</v>
      </c>
      <c r="H44" s="11">
        <v>0</v>
      </c>
      <c r="I44" s="10">
        <v>0</v>
      </c>
      <c r="J44" s="11">
        <v>356373</v>
      </c>
      <c r="K44" s="11">
        <v>0</v>
      </c>
      <c r="L44" s="11">
        <v>0</v>
      </c>
      <c r="M44" s="10">
        <v>328900</v>
      </c>
    </row>
    <row r="45" spans="1:13" ht="12.75">
      <c r="A45" s="9" t="s">
        <v>63</v>
      </c>
      <c r="B45" s="11" t="s">
        <v>64</v>
      </c>
      <c r="C45" s="9">
        <v>0</v>
      </c>
      <c r="D45" s="11">
        <v>0</v>
      </c>
      <c r="E45" s="11">
        <v>0</v>
      </c>
      <c r="F45" s="10">
        <v>0</v>
      </c>
      <c r="G45" s="9">
        <v>0</v>
      </c>
      <c r="H45" s="11">
        <v>0</v>
      </c>
      <c r="I45" s="10">
        <v>0</v>
      </c>
      <c r="J45" s="11">
        <v>165723</v>
      </c>
      <c r="K45" s="11">
        <v>0</v>
      </c>
      <c r="L45" s="11">
        <v>0</v>
      </c>
      <c r="M45" s="10">
        <v>158077</v>
      </c>
    </row>
    <row r="46" spans="1:13" ht="12.75">
      <c r="A46" s="9" t="s">
        <v>65</v>
      </c>
      <c r="B46" s="11" t="s">
        <v>20</v>
      </c>
      <c r="C46" s="9">
        <v>964465</v>
      </c>
      <c r="D46" s="11">
        <v>0</v>
      </c>
      <c r="E46" s="11">
        <v>91913</v>
      </c>
      <c r="F46" s="10">
        <v>0</v>
      </c>
      <c r="G46" s="9">
        <v>0</v>
      </c>
      <c r="H46" s="11">
        <v>0</v>
      </c>
      <c r="I46" s="10">
        <v>0</v>
      </c>
      <c r="J46" s="11">
        <v>0</v>
      </c>
      <c r="K46" s="11">
        <v>0</v>
      </c>
      <c r="L46" s="11">
        <v>0</v>
      </c>
      <c r="M46" s="10">
        <v>0</v>
      </c>
    </row>
    <row r="47" spans="1:13" ht="12.75">
      <c r="A47" s="9" t="s">
        <v>66</v>
      </c>
      <c r="B47" s="11" t="s">
        <v>67</v>
      </c>
      <c r="C47" s="9">
        <v>1611671</v>
      </c>
      <c r="D47" s="11">
        <v>0</v>
      </c>
      <c r="E47" s="11">
        <v>87163</v>
      </c>
      <c r="F47" s="10">
        <v>0</v>
      </c>
      <c r="G47" s="9">
        <v>0</v>
      </c>
      <c r="H47" s="11">
        <v>0</v>
      </c>
      <c r="I47" s="10">
        <v>0</v>
      </c>
      <c r="J47" s="11">
        <v>177387</v>
      </c>
      <c r="K47" s="11">
        <v>0</v>
      </c>
      <c r="L47" s="11">
        <v>314820</v>
      </c>
      <c r="M47" s="10">
        <v>147896</v>
      </c>
    </row>
    <row r="48" spans="1:13" ht="12.75">
      <c r="A48" s="9" t="s">
        <v>68</v>
      </c>
      <c r="B48" s="11" t="s">
        <v>69</v>
      </c>
      <c r="C48" s="9">
        <v>0</v>
      </c>
      <c r="D48" s="11">
        <v>0</v>
      </c>
      <c r="E48" s="11">
        <v>0</v>
      </c>
      <c r="F48" s="10">
        <v>0</v>
      </c>
      <c r="G48" s="9">
        <v>0</v>
      </c>
      <c r="H48" s="11">
        <v>0</v>
      </c>
      <c r="I48" s="10">
        <v>0</v>
      </c>
      <c r="J48" s="11">
        <v>1814743</v>
      </c>
      <c r="K48" s="11">
        <v>1322636</v>
      </c>
      <c r="L48" s="11">
        <v>0</v>
      </c>
      <c r="M48" s="10">
        <v>137506</v>
      </c>
    </row>
    <row r="49" spans="1:13" ht="12.75">
      <c r="A49" s="9" t="s">
        <v>70</v>
      </c>
      <c r="B49" s="11" t="s">
        <v>71</v>
      </c>
      <c r="C49" s="9">
        <v>0</v>
      </c>
      <c r="D49" s="11">
        <v>0</v>
      </c>
      <c r="E49" s="11">
        <v>0</v>
      </c>
      <c r="F49" s="10">
        <v>0</v>
      </c>
      <c r="G49" s="9">
        <v>0</v>
      </c>
      <c r="H49" s="11">
        <v>0</v>
      </c>
      <c r="I49" s="10">
        <v>0</v>
      </c>
      <c r="J49" s="11">
        <v>0</v>
      </c>
      <c r="K49" s="11">
        <v>0</v>
      </c>
      <c r="L49" s="11">
        <v>440300</v>
      </c>
      <c r="M49" s="10">
        <v>0</v>
      </c>
    </row>
    <row r="50" spans="1:13" ht="12.75">
      <c r="A50" s="9" t="s">
        <v>72</v>
      </c>
      <c r="B50" s="11" t="s">
        <v>73</v>
      </c>
      <c r="C50" s="9">
        <v>136646</v>
      </c>
      <c r="D50" s="11">
        <v>0</v>
      </c>
      <c r="E50" s="11">
        <v>5487</v>
      </c>
      <c r="F50" s="10">
        <v>0</v>
      </c>
      <c r="G50" s="9">
        <v>0</v>
      </c>
      <c r="H50" s="11">
        <v>0</v>
      </c>
      <c r="I50" s="10">
        <v>0</v>
      </c>
      <c r="J50" s="11">
        <v>481654</v>
      </c>
      <c r="K50" s="11">
        <v>0</v>
      </c>
      <c r="L50" s="11">
        <v>499380</v>
      </c>
      <c r="M50" s="10">
        <v>394172</v>
      </c>
    </row>
    <row r="51" spans="1:13" ht="12.75">
      <c r="A51" s="9" t="s">
        <v>74</v>
      </c>
      <c r="B51" s="11" t="s">
        <v>75</v>
      </c>
      <c r="C51" s="9">
        <v>1597173</v>
      </c>
      <c r="D51" s="11">
        <v>0</v>
      </c>
      <c r="E51" s="11">
        <v>67504</v>
      </c>
      <c r="F51" s="10">
        <v>0</v>
      </c>
      <c r="G51" s="9">
        <v>0</v>
      </c>
      <c r="H51" s="11">
        <v>0</v>
      </c>
      <c r="I51" s="10">
        <v>0</v>
      </c>
      <c r="J51" s="11">
        <v>63042</v>
      </c>
      <c r="K51" s="11">
        <v>0</v>
      </c>
      <c r="L51" s="11">
        <v>195008</v>
      </c>
      <c r="M51" s="10">
        <v>57337</v>
      </c>
    </row>
    <row r="52" spans="1:13" ht="12.75">
      <c r="A52" s="9" t="s">
        <v>76</v>
      </c>
      <c r="B52" s="11" t="s">
        <v>77</v>
      </c>
      <c r="C52" s="9">
        <v>1782753</v>
      </c>
      <c r="D52" s="11">
        <v>0</v>
      </c>
      <c r="E52" s="11">
        <v>75155</v>
      </c>
      <c r="F52" s="10">
        <v>0</v>
      </c>
      <c r="G52" s="9">
        <v>0</v>
      </c>
      <c r="H52" s="11">
        <v>0</v>
      </c>
      <c r="I52" s="10">
        <v>0</v>
      </c>
      <c r="J52" s="11">
        <v>244202</v>
      </c>
      <c r="K52" s="11">
        <v>0</v>
      </c>
      <c r="L52" s="11">
        <v>240880</v>
      </c>
      <c r="M52" s="10">
        <v>242582</v>
      </c>
    </row>
    <row r="53" spans="1:13" ht="12.75">
      <c r="A53" s="9" t="s">
        <v>78</v>
      </c>
      <c r="B53" s="11" t="s">
        <v>79</v>
      </c>
      <c r="C53" s="9">
        <v>351308</v>
      </c>
      <c r="D53" s="11">
        <v>0</v>
      </c>
      <c r="E53" s="11">
        <v>34861</v>
      </c>
      <c r="F53" s="10">
        <v>0</v>
      </c>
      <c r="G53" s="9">
        <v>0</v>
      </c>
      <c r="H53" s="11">
        <v>0</v>
      </c>
      <c r="I53" s="10">
        <v>0</v>
      </c>
      <c r="J53" s="11">
        <v>0</v>
      </c>
      <c r="K53" s="11">
        <v>0</v>
      </c>
      <c r="L53" s="11">
        <v>0</v>
      </c>
      <c r="M53" s="10">
        <v>0</v>
      </c>
    </row>
    <row r="54" spans="1:13" ht="12.75">
      <c r="A54" s="9" t="s">
        <v>80</v>
      </c>
      <c r="B54" s="11" t="s">
        <v>81</v>
      </c>
      <c r="C54" s="9">
        <v>0</v>
      </c>
      <c r="D54" s="11">
        <v>0</v>
      </c>
      <c r="E54" s="11">
        <v>0</v>
      </c>
      <c r="F54" s="10">
        <v>0</v>
      </c>
      <c r="G54" s="9">
        <v>0</v>
      </c>
      <c r="H54" s="11">
        <v>0</v>
      </c>
      <c r="I54" s="10">
        <v>0</v>
      </c>
      <c r="J54" s="11">
        <v>141136</v>
      </c>
      <c r="K54" s="11">
        <v>0</v>
      </c>
      <c r="L54" s="11">
        <v>0</v>
      </c>
      <c r="M54" s="10">
        <v>94443</v>
      </c>
    </row>
    <row r="55" spans="1:13" ht="12.75">
      <c r="A55" s="9" t="s">
        <v>82</v>
      </c>
      <c r="B55" s="11" t="s">
        <v>83</v>
      </c>
      <c r="C55" s="9">
        <v>0</v>
      </c>
      <c r="D55" s="11">
        <v>0</v>
      </c>
      <c r="E55" s="11">
        <v>0</v>
      </c>
      <c r="F55" s="10">
        <v>0</v>
      </c>
      <c r="G55" s="9">
        <v>0</v>
      </c>
      <c r="H55" s="11">
        <v>0</v>
      </c>
      <c r="I55" s="10">
        <v>0</v>
      </c>
      <c r="J55" s="11">
        <v>353644</v>
      </c>
      <c r="K55" s="11">
        <v>0</v>
      </c>
      <c r="L55" s="11">
        <v>0</v>
      </c>
      <c r="M55" s="10">
        <v>333495</v>
      </c>
    </row>
    <row r="56" spans="1:13" ht="12.75">
      <c r="A56" s="9" t="s">
        <v>84</v>
      </c>
      <c r="B56" s="11" t="s">
        <v>85</v>
      </c>
      <c r="C56" s="9">
        <v>610336</v>
      </c>
      <c r="D56" s="11">
        <v>0</v>
      </c>
      <c r="E56" s="11">
        <v>34666</v>
      </c>
      <c r="F56" s="10">
        <v>0</v>
      </c>
      <c r="G56" s="9">
        <v>0</v>
      </c>
      <c r="H56" s="11">
        <v>0</v>
      </c>
      <c r="I56" s="10">
        <v>0</v>
      </c>
      <c r="J56" s="11">
        <v>482426</v>
      </c>
      <c r="K56" s="11">
        <v>0</v>
      </c>
      <c r="L56" s="11">
        <v>0</v>
      </c>
      <c r="M56" s="10">
        <v>393035</v>
      </c>
    </row>
    <row r="57" spans="1:13" ht="12.75">
      <c r="A57" s="9" t="s">
        <v>86</v>
      </c>
      <c r="B57" s="11" t="s">
        <v>87</v>
      </c>
      <c r="C57" s="9">
        <v>0</v>
      </c>
      <c r="D57" s="11">
        <v>0</v>
      </c>
      <c r="E57" s="11">
        <v>0</v>
      </c>
      <c r="F57" s="10">
        <v>0</v>
      </c>
      <c r="G57" s="9">
        <v>0</v>
      </c>
      <c r="H57" s="11">
        <v>0</v>
      </c>
      <c r="I57" s="10">
        <v>0</v>
      </c>
      <c r="J57" s="11">
        <v>229693</v>
      </c>
      <c r="K57" s="11">
        <v>0</v>
      </c>
      <c r="L57" s="11">
        <v>0</v>
      </c>
      <c r="M57" s="10">
        <v>224336</v>
      </c>
    </row>
    <row r="58" spans="1:13" ht="12.75">
      <c r="A58" s="9" t="s">
        <v>88</v>
      </c>
      <c r="B58" s="11" t="s">
        <v>89</v>
      </c>
      <c r="C58" s="9">
        <v>23288</v>
      </c>
      <c r="D58" s="11">
        <v>0</v>
      </c>
      <c r="E58" s="11">
        <v>11928</v>
      </c>
      <c r="F58" s="10">
        <v>0</v>
      </c>
      <c r="G58" s="9">
        <v>0</v>
      </c>
      <c r="H58" s="11">
        <v>0</v>
      </c>
      <c r="I58" s="10">
        <v>0</v>
      </c>
      <c r="J58" s="11">
        <v>185982</v>
      </c>
      <c r="K58" s="11">
        <v>0</v>
      </c>
      <c r="L58" s="11">
        <v>0</v>
      </c>
      <c r="M58" s="10">
        <v>163718</v>
      </c>
    </row>
    <row r="59" spans="1:13" ht="12.75">
      <c r="A59" s="9" t="s">
        <v>90</v>
      </c>
      <c r="B59" s="11" t="s">
        <v>91</v>
      </c>
      <c r="C59" s="9">
        <v>0</v>
      </c>
      <c r="D59" s="11">
        <v>0</v>
      </c>
      <c r="E59" s="11">
        <v>0</v>
      </c>
      <c r="F59" s="10">
        <v>0</v>
      </c>
      <c r="G59" s="9">
        <v>0</v>
      </c>
      <c r="H59" s="11">
        <v>0</v>
      </c>
      <c r="I59" s="10">
        <v>0</v>
      </c>
      <c r="J59" s="11">
        <v>142171</v>
      </c>
      <c r="K59" s="11">
        <v>0</v>
      </c>
      <c r="L59" s="11">
        <v>0</v>
      </c>
      <c r="M59" s="10">
        <v>106996</v>
      </c>
    </row>
    <row r="60" spans="1:13" ht="12.75">
      <c r="A60" s="9" t="s">
        <v>92</v>
      </c>
      <c r="B60" s="11" t="s">
        <v>93</v>
      </c>
      <c r="C60" s="9">
        <v>143008</v>
      </c>
      <c r="D60" s="11">
        <v>21984</v>
      </c>
      <c r="E60" s="11">
        <v>8150</v>
      </c>
      <c r="F60" s="10">
        <v>1992</v>
      </c>
      <c r="G60" s="9">
        <v>0</v>
      </c>
      <c r="H60" s="11">
        <v>0</v>
      </c>
      <c r="I60" s="10">
        <v>0</v>
      </c>
      <c r="J60" s="11">
        <v>158706</v>
      </c>
      <c r="K60" s="11">
        <v>10416</v>
      </c>
      <c r="L60" s="11">
        <v>0</v>
      </c>
      <c r="M60" s="10">
        <v>157878</v>
      </c>
    </row>
    <row r="61" spans="1:13" ht="12.75">
      <c r="A61" s="9" t="s">
        <v>94</v>
      </c>
      <c r="B61" s="11" t="s">
        <v>95</v>
      </c>
      <c r="C61" s="9">
        <v>498398</v>
      </c>
      <c r="D61" s="11">
        <v>63072</v>
      </c>
      <c r="E61" s="11">
        <v>44544</v>
      </c>
      <c r="F61" s="10">
        <v>0</v>
      </c>
      <c r="G61" s="9">
        <v>0</v>
      </c>
      <c r="H61" s="11">
        <v>0</v>
      </c>
      <c r="I61" s="10">
        <v>0</v>
      </c>
      <c r="J61" s="11">
        <v>271480</v>
      </c>
      <c r="K61" s="11">
        <v>18336</v>
      </c>
      <c r="L61" s="11">
        <v>0</v>
      </c>
      <c r="M61" s="10">
        <v>272469</v>
      </c>
    </row>
    <row r="62" spans="1:13" ht="12.75">
      <c r="A62" s="9" t="s">
        <v>96</v>
      </c>
      <c r="B62" s="11" t="s">
        <v>97</v>
      </c>
      <c r="C62" s="9">
        <v>1577963</v>
      </c>
      <c r="D62" s="11">
        <v>197424</v>
      </c>
      <c r="E62" s="11">
        <v>88161</v>
      </c>
      <c r="F62" s="10">
        <v>3636</v>
      </c>
      <c r="G62" s="9">
        <v>0</v>
      </c>
      <c r="H62" s="11">
        <v>0</v>
      </c>
      <c r="I62" s="10">
        <v>0</v>
      </c>
      <c r="J62" s="11">
        <v>1500513</v>
      </c>
      <c r="K62" s="11">
        <v>88416</v>
      </c>
      <c r="L62" s="11">
        <v>0</v>
      </c>
      <c r="M62" s="10">
        <v>1432853</v>
      </c>
    </row>
    <row r="63" spans="1:13" ht="12.75">
      <c r="A63" s="9" t="s">
        <v>98</v>
      </c>
      <c r="B63" s="11" t="s">
        <v>99</v>
      </c>
      <c r="C63" s="9">
        <v>1131470</v>
      </c>
      <c r="D63" s="11">
        <v>158592</v>
      </c>
      <c r="E63" s="11">
        <v>101871</v>
      </c>
      <c r="F63" s="10">
        <v>3984</v>
      </c>
      <c r="G63" s="9">
        <v>0</v>
      </c>
      <c r="H63" s="11">
        <v>0</v>
      </c>
      <c r="I63" s="10">
        <v>0</v>
      </c>
      <c r="J63" s="11">
        <v>1287025</v>
      </c>
      <c r="K63" s="11">
        <v>84048</v>
      </c>
      <c r="L63" s="11">
        <v>0</v>
      </c>
      <c r="M63" s="10">
        <v>989003</v>
      </c>
    </row>
    <row r="64" spans="1:13" ht="12.75">
      <c r="A64" s="9" t="s">
        <v>100</v>
      </c>
      <c r="B64" s="11" t="s">
        <v>101</v>
      </c>
      <c r="C64" s="9">
        <v>3501486</v>
      </c>
      <c r="D64" s="11">
        <v>435696</v>
      </c>
      <c r="E64" s="11">
        <v>181973</v>
      </c>
      <c r="F64" s="10">
        <v>12322</v>
      </c>
      <c r="G64" s="9">
        <v>0</v>
      </c>
      <c r="H64" s="11">
        <v>0</v>
      </c>
      <c r="I64" s="10">
        <v>0</v>
      </c>
      <c r="J64" s="11">
        <v>1906899</v>
      </c>
      <c r="K64" s="11">
        <v>120240</v>
      </c>
      <c r="L64" s="11">
        <v>0</v>
      </c>
      <c r="M64" s="10">
        <v>1877013</v>
      </c>
    </row>
    <row r="65" spans="1:13" ht="12.75">
      <c r="A65" s="9" t="s">
        <v>102</v>
      </c>
      <c r="B65" s="11" t="s">
        <v>103</v>
      </c>
      <c r="C65" s="9">
        <v>781656</v>
      </c>
      <c r="D65" s="11">
        <v>113760</v>
      </c>
      <c r="E65" s="11">
        <v>75012</v>
      </c>
      <c r="F65" s="10">
        <v>1328</v>
      </c>
      <c r="G65" s="9">
        <v>0</v>
      </c>
      <c r="H65" s="11">
        <v>0</v>
      </c>
      <c r="I65" s="10">
        <v>0</v>
      </c>
      <c r="J65" s="11">
        <v>22118</v>
      </c>
      <c r="K65" s="11">
        <v>1920</v>
      </c>
      <c r="L65" s="11">
        <v>0</v>
      </c>
      <c r="M65" s="10">
        <v>24038</v>
      </c>
    </row>
    <row r="66" spans="1:13" ht="12.75">
      <c r="A66" s="9" t="s">
        <v>104</v>
      </c>
      <c r="B66" s="11" t="s">
        <v>105</v>
      </c>
      <c r="C66" s="9">
        <v>367886</v>
      </c>
      <c r="D66" s="11">
        <v>50256</v>
      </c>
      <c r="E66" s="11">
        <v>29955</v>
      </c>
      <c r="F66" s="10">
        <v>3984</v>
      </c>
      <c r="G66" s="9">
        <v>0</v>
      </c>
      <c r="H66" s="11">
        <v>0</v>
      </c>
      <c r="I66" s="10">
        <v>0</v>
      </c>
      <c r="J66" s="11">
        <v>489434</v>
      </c>
      <c r="K66" s="11">
        <v>29424</v>
      </c>
      <c r="L66" s="11">
        <v>0</v>
      </c>
      <c r="M66" s="10">
        <v>471282</v>
      </c>
    </row>
    <row r="67" spans="1:13" ht="12.75">
      <c r="A67" s="9" t="s">
        <v>106</v>
      </c>
      <c r="B67" s="11" t="s">
        <v>107</v>
      </c>
      <c r="C67" s="9">
        <v>1849797</v>
      </c>
      <c r="D67" s="11">
        <v>243024</v>
      </c>
      <c r="E67" s="11">
        <v>126335</v>
      </c>
      <c r="F67" s="10">
        <v>5976</v>
      </c>
      <c r="G67" s="9">
        <v>0</v>
      </c>
      <c r="H67" s="11">
        <v>0</v>
      </c>
      <c r="I67" s="10">
        <v>0</v>
      </c>
      <c r="J67" s="11">
        <v>1064908</v>
      </c>
      <c r="K67" s="11">
        <v>68880</v>
      </c>
      <c r="L67" s="11">
        <v>0</v>
      </c>
      <c r="M67" s="10">
        <v>1114644</v>
      </c>
    </row>
    <row r="68" spans="1:13" ht="12.75">
      <c r="A68" s="9" t="s">
        <v>108</v>
      </c>
      <c r="B68" s="11" t="s">
        <v>109</v>
      </c>
      <c r="C68" s="9">
        <v>72704</v>
      </c>
      <c r="D68" s="11">
        <v>11136</v>
      </c>
      <c r="E68" s="11">
        <v>3088</v>
      </c>
      <c r="F68" s="10">
        <v>0</v>
      </c>
      <c r="G68" s="9">
        <v>0</v>
      </c>
      <c r="H68" s="11">
        <v>0</v>
      </c>
      <c r="I68" s="10">
        <v>0</v>
      </c>
      <c r="J68" s="11">
        <v>181837</v>
      </c>
      <c r="K68" s="11">
        <v>12624</v>
      </c>
      <c r="L68" s="11">
        <v>0</v>
      </c>
      <c r="M68" s="10">
        <v>182027</v>
      </c>
    </row>
    <row r="69" spans="1:13" ht="12.75">
      <c r="A69" s="9" t="s">
        <v>110</v>
      </c>
      <c r="B69" s="11" t="s">
        <v>111</v>
      </c>
      <c r="C69" s="9">
        <v>98316</v>
      </c>
      <c r="D69" s="11">
        <v>14496</v>
      </c>
      <c r="E69" s="11">
        <v>7968</v>
      </c>
      <c r="F69" s="10">
        <v>8632</v>
      </c>
      <c r="G69" s="9">
        <v>0</v>
      </c>
      <c r="H69" s="11">
        <v>0</v>
      </c>
      <c r="I69" s="10">
        <v>0</v>
      </c>
      <c r="J69" s="11">
        <v>998455</v>
      </c>
      <c r="K69" s="11">
        <v>60384</v>
      </c>
      <c r="L69" s="11">
        <v>0</v>
      </c>
      <c r="M69" s="10">
        <v>989892</v>
      </c>
    </row>
    <row r="70" spans="1:13" ht="12.75">
      <c r="A70" s="9" t="s">
        <v>112</v>
      </c>
      <c r="B70" s="11" t="s">
        <v>113</v>
      </c>
      <c r="C70" s="9">
        <v>60874</v>
      </c>
      <c r="D70" s="11">
        <v>8640</v>
      </c>
      <c r="E70" s="11">
        <v>2052</v>
      </c>
      <c r="F70" s="10">
        <v>0</v>
      </c>
      <c r="G70" s="9">
        <v>0</v>
      </c>
      <c r="H70" s="11">
        <v>0</v>
      </c>
      <c r="I70" s="10">
        <v>0</v>
      </c>
      <c r="J70" s="11">
        <v>269133</v>
      </c>
      <c r="K70" s="11">
        <v>15792</v>
      </c>
      <c r="L70" s="11">
        <v>0</v>
      </c>
      <c r="M70" s="10">
        <v>280836</v>
      </c>
    </row>
    <row r="71" spans="1:13" ht="12.75">
      <c r="A71" s="9" t="s">
        <v>114</v>
      </c>
      <c r="B71" s="11" t="s">
        <v>26</v>
      </c>
      <c r="C71" s="9">
        <v>49926</v>
      </c>
      <c r="D71" s="11">
        <v>0</v>
      </c>
      <c r="E71" s="11">
        <v>30847</v>
      </c>
      <c r="F71" s="10">
        <v>568</v>
      </c>
      <c r="G71" s="9">
        <v>0</v>
      </c>
      <c r="H71" s="11">
        <v>0</v>
      </c>
      <c r="I71" s="10">
        <v>0</v>
      </c>
      <c r="J71" s="11">
        <v>0</v>
      </c>
      <c r="K71" s="11">
        <v>0</v>
      </c>
      <c r="L71" s="11">
        <v>0</v>
      </c>
      <c r="M71" s="10">
        <v>0</v>
      </c>
    </row>
    <row r="72" spans="1:13" ht="12.75">
      <c r="A72" s="9" t="s">
        <v>115</v>
      </c>
      <c r="B72" s="11" t="s">
        <v>116</v>
      </c>
      <c r="C72" s="9">
        <v>1104867</v>
      </c>
      <c r="D72" s="11">
        <v>77969</v>
      </c>
      <c r="E72" s="11">
        <v>44214</v>
      </c>
      <c r="F72" s="10">
        <v>0</v>
      </c>
      <c r="G72" s="9">
        <v>0</v>
      </c>
      <c r="H72" s="11">
        <v>0</v>
      </c>
      <c r="I72" s="10">
        <v>0</v>
      </c>
      <c r="J72" s="11">
        <v>441330</v>
      </c>
      <c r="K72" s="11">
        <v>29664</v>
      </c>
      <c r="L72" s="11">
        <v>0</v>
      </c>
      <c r="M72" s="10">
        <v>319182</v>
      </c>
    </row>
    <row r="73" spans="1:13" ht="12.75">
      <c r="A73" s="9" t="s">
        <v>117</v>
      </c>
      <c r="B73" s="11" t="s">
        <v>118</v>
      </c>
      <c r="C73" s="9">
        <v>1147835</v>
      </c>
      <c r="D73" s="11">
        <v>89948</v>
      </c>
      <c r="E73" s="11">
        <v>99385</v>
      </c>
      <c r="F73" s="10">
        <v>1270</v>
      </c>
      <c r="G73" s="9">
        <v>0</v>
      </c>
      <c r="H73" s="11">
        <v>0</v>
      </c>
      <c r="I73" s="10">
        <v>0</v>
      </c>
      <c r="J73" s="11">
        <v>460807</v>
      </c>
      <c r="K73" s="11">
        <v>22155</v>
      </c>
      <c r="L73" s="11">
        <v>0</v>
      </c>
      <c r="M73" s="10">
        <v>433417</v>
      </c>
    </row>
    <row r="74" spans="1:13" ht="12.75">
      <c r="A74" s="9" t="s">
        <v>119</v>
      </c>
      <c r="B74" s="11" t="s">
        <v>120</v>
      </c>
      <c r="C74" s="9">
        <v>124702</v>
      </c>
      <c r="D74" s="11">
        <v>0</v>
      </c>
      <c r="E74" s="11">
        <v>31842</v>
      </c>
      <c r="F74" s="10">
        <v>4642</v>
      </c>
      <c r="G74" s="9">
        <v>0</v>
      </c>
      <c r="H74" s="11">
        <v>0</v>
      </c>
      <c r="I74" s="10">
        <v>0</v>
      </c>
      <c r="J74" s="11">
        <v>57833</v>
      </c>
      <c r="K74" s="11">
        <v>0</v>
      </c>
      <c r="L74" s="11">
        <v>0</v>
      </c>
      <c r="M74" s="10">
        <v>57833</v>
      </c>
    </row>
    <row r="75" spans="1:13" ht="12.75">
      <c r="A75" s="9" t="s">
        <v>121</v>
      </c>
      <c r="B75" s="11" t="s">
        <v>122</v>
      </c>
      <c r="C75" s="9">
        <v>185243</v>
      </c>
      <c r="D75" s="11">
        <v>15536</v>
      </c>
      <c r="E75" s="11">
        <v>13028</v>
      </c>
      <c r="F75" s="10">
        <v>0</v>
      </c>
      <c r="G75" s="9">
        <v>0</v>
      </c>
      <c r="H75" s="11">
        <v>0</v>
      </c>
      <c r="I75" s="10">
        <v>0</v>
      </c>
      <c r="J75" s="11">
        <v>105154</v>
      </c>
      <c r="K75" s="11">
        <v>5396</v>
      </c>
      <c r="L75" s="11">
        <v>0</v>
      </c>
      <c r="M75" s="10">
        <v>80244</v>
      </c>
    </row>
    <row r="76" spans="1:13" ht="12.75">
      <c r="A76" s="9" t="s">
        <v>123</v>
      </c>
      <c r="B76" s="11" t="s">
        <v>124</v>
      </c>
      <c r="C76" s="9">
        <v>1031066</v>
      </c>
      <c r="D76" s="11">
        <v>68004</v>
      </c>
      <c r="E76" s="11">
        <v>178137</v>
      </c>
      <c r="F76" s="10">
        <v>635</v>
      </c>
      <c r="G76" s="9">
        <v>0</v>
      </c>
      <c r="H76" s="11">
        <v>0</v>
      </c>
      <c r="I76" s="10">
        <v>0</v>
      </c>
      <c r="J76" s="11">
        <v>961953</v>
      </c>
      <c r="K76" s="11">
        <v>44604</v>
      </c>
      <c r="L76" s="11">
        <v>0</v>
      </c>
      <c r="M76" s="10">
        <v>786714</v>
      </c>
    </row>
    <row r="77" spans="1:13" ht="12.75">
      <c r="A77" s="9" t="s">
        <v>125</v>
      </c>
      <c r="B77" s="11" t="s">
        <v>126</v>
      </c>
      <c r="C77" s="9">
        <v>306855</v>
      </c>
      <c r="D77" s="11">
        <v>0</v>
      </c>
      <c r="E77" s="11">
        <v>54499</v>
      </c>
      <c r="F77" s="10">
        <v>0</v>
      </c>
      <c r="G77" s="9">
        <v>0</v>
      </c>
      <c r="H77" s="11">
        <v>0</v>
      </c>
      <c r="I77" s="10">
        <v>0</v>
      </c>
      <c r="J77" s="11">
        <v>301952</v>
      </c>
      <c r="K77" s="11">
        <v>0</v>
      </c>
      <c r="L77" s="11">
        <v>0</v>
      </c>
      <c r="M77" s="10">
        <v>296566</v>
      </c>
    </row>
    <row r="78" spans="1:13" ht="12.75">
      <c r="A78" s="9" t="s">
        <v>127</v>
      </c>
      <c r="B78" s="11" t="s">
        <v>128</v>
      </c>
      <c r="C78" s="9">
        <v>193941</v>
      </c>
      <c r="D78" s="11">
        <v>0</v>
      </c>
      <c r="E78" s="11">
        <v>15011</v>
      </c>
      <c r="F78" s="10">
        <v>0</v>
      </c>
      <c r="G78" s="9">
        <v>0</v>
      </c>
      <c r="H78" s="11">
        <v>0</v>
      </c>
      <c r="I78" s="10">
        <v>0</v>
      </c>
      <c r="J78" s="11">
        <v>216307</v>
      </c>
      <c r="K78" s="11">
        <v>0</v>
      </c>
      <c r="L78" s="11">
        <v>0</v>
      </c>
      <c r="M78" s="10">
        <v>201835</v>
      </c>
    </row>
    <row r="79" spans="1:13" ht="12.75">
      <c r="A79" s="9" t="s">
        <v>129</v>
      </c>
      <c r="B79" s="11" t="s">
        <v>130</v>
      </c>
      <c r="C79" s="9">
        <v>499469</v>
      </c>
      <c r="D79" s="11">
        <v>0</v>
      </c>
      <c r="E79" s="11">
        <v>22855</v>
      </c>
      <c r="F79" s="10">
        <v>0</v>
      </c>
      <c r="G79" s="9">
        <v>0</v>
      </c>
      <c r="H79" s="11">
        <v>0</v>
      </c>
      <c r="I79" s="10">
        <v>0</v>
      </c>
      <c r="J79" s="11">
        <v>137730</v>
      </c>
      <c r="K79" s="11">
        <v>0</v>
      </c>
      <c r="L79" s="11">
        <v>0</v>
      </c>
      <c r="M79" s="10">
        <v>82835</v>
      </c>
    </row>
    <row r="80" spans="1:13" ht="12.75">
      <c r="A80" s="9" t="s">
        <v>131</v>
      </c>
      <c r="B80" s="11" t="s">
        <v>132</v>
      </c>
      <c r="C80" s="9">
        <v>367915</v>
      </c>
      <c r="D80" s="11">
        <v>0</v>
      </c>
      <c r="E80" s="11">
        <v>18833</v>
      </c>
      <c r="F80" s="10">
        <v>568</v>
      </c>
      <c r="G80" s="9">
        <v>0</v>
      </c>
      <c r="H80" s="11">
        <v>0</v>
      </c>
      <c r="I80" s="10">
        <v>0</v>
      </c>
      <c r="J80" s="11">
        <v>77605</v>
      </c>
      <c r="K80" s="11">
        <v>0</v>
      </c>
      <c r="L80" s="11">
        <v>0</v>
      </c>
      <c r="M80" s="10">
        <v>77605</v>
      </c>
    </row>
    <row r="81" spans="1:13" ht="12.75">
      <c r="A81" s="9" t="s">
        <v>133</v>
      </c>
      <c r="B81" s="11" t="s">
        <v>134</v>
      </c>
      <c r="C81" s="9">
        <v>100350</v>
      </c>
      <c r="D81" s="11">
        <v>0</v>
      </c>
      <c r="E81" s="11">
        <v>2556</v>
      </c>
      <c r="F81" s="10">
        <v>0</v>
      </c>
      <c r="G81" s="9">
        <v>0</v>
      </c>
      <c r="H81" s="11">
        <v>0</v>
      </c>
      <c r="I81" s="10">
        <v>0</v>
      </c>
      <c r="J81" s="11">
        <v>134129</v>
      </c>
      <c r="K81" s="11">
        <v>0</v>
      </c>
      <c r="L81" s="11">
        <v>0</v>
      </c>
      <c r="M81" s="10">
        <v>130906</v>
      </c>
    </row>
    <row r="82" spans="1:13" ht="12.75">
      <c r="A82" s="9" t="s">
        <v>135</v>
      </c>
      <c r="B82" s="11" t="s">
        <v>30</v>
      </c>
      <c r="C82" s="9">
        <v>0</v>
      </c>
      <c r="D82" s="11">
        <v>0</v>
      </c>
      <c r="E82" s="11">
        <v>0</v>
      </c>
      <c r="F82" s="10">
        <v>0</v>
      </c>
      <c r="G82" s="9">
        <v>1380689</v>
      </c>
      <c r="H82" s="11">
        <v>1071328</v>
      </c>
      <c r="I82" s="10">
        <v>162644</v>
      </c>
      <c r="J82" s="11">
        <v>130914</v>
      </c>
      <c r="K82" s="11">
        <v>83318</v>
      </c>
      <c r="L82" s="11">
        <v>0</v>
      </c>
      <c r="M82" s="10">
        <v>17608</v>
      </c>
    </row>
    <row r="83" spans="1:13" ht="12.75">
      <c r="A83" s="9" t="s">
        <v>136</v>
      </c>
      <c r="B83" s="11" t="s">
        <v>137</v>
      </c>
      <c r="C83" s="9">
        <v>9059940</v>
      </c>
      <c r="D83" s="11">
        <v>33408</v>
      </c>
      <c r="E83" s="11">
        <v>632694</v>
      </c>
      <c r="F83" s="10">
        <v>24644</v>
      </c>
      <c r="G83" s="9">
        <v>0</v>
      </c>
      <c r="H83" s="11">
        <v>0</v>
      </c>
      <c r="I83" s="10">
        <v>0</v>
      </c>
      <c r="J83" s="11">
        <v>1942</v>
      </c>
      <c r="K83" s="11">
        <v>0</v>
      </c>
      <c r="L83" s="11">
        <v>0</v>
      </c>
      <c r="M83" s="10">
        <v>1942</v>
      </c>
    </row>
    <row r="84" spans="1:13" ht="12.75">
      <c r="A84" s="9" t="s">
        <v>138</v>
      </c>
      <c r="B84" s="11" t="s">
        <v>139</v>
      </c>
      <c r="C84" s="9">
        <v>253446</v>
      </c>
      <c r="D84" s="11">
        <v>31168</v>
      </c>
      <c r="E84" s="11">
        <v>9339</v>
      </c>
      <c r="F84" s="10">
        <v>1954</v>
      </c>
      <c r="G84" s="9">
        <v>0</v>
      </c>
      <c r="H84" s="11">
        <v>0</v>
      </c>
      <c r="I84" s="10">
        <v>0</v>
      </c>
      <c r="J84" s="11">
        <v>179613</v>
      </c>
      <c r="K84" s="11">
        <v>0</v>
      </c>
      <c r="L84" s="11">
        <v>0</v>
      </c>
      <c r="M84" s="10">
        <v>168406</v>
      </c>
    </row>
    <row r="85" spans="1:13" ht="12.75">
      <c r="A85" s="9" t="s">
        <v>140</v>
      </c>
      <c r="B85" s="11" t="s">
        <v>141</v>
      </c>
      <c r="C85" s="9">
        <v>0</v>
      </c>
      <c r="D85" s="11">
        <v>0</v>
      </c>
      <c r="E85" s="11">
        <v>0</v>
      </c>
      <c r="F85" s="10">
        <v>0</v>
      </c>
      <c r="G85" s="9">
        <v>0</v>
      </c>
      <c r="H85" s="11">
        <v>0</v>
      </c>
      <c r="I85" s="10">
        <v>0</v>
      </c>
      <c r="J85" s="11">
        <v>36787</v>
      </c>
      <c r="K85" s="11">
        <v>0</v>
      </c>
      <c r="L85" s="11">
        <v>0</v>
      </c>
      <c r="M85" s="10">
        <v>34845</v>
      </c>
    </row>
    <row r="86" spans="1:13" ht="12.75">
      <c r="A86" s="9" t="s">
        <v>142</v>
      </c>
      <c r="B86" s="11" t="s">
        <v>143</v>
      </c>
      <c r="C86" s="9">
        <v>220255</v>
      </c>
      <c r="D86" s="11">
        <v>0</v>
      </c>
      <c r="E86" s="11">
        <v>10674</v>
      </c>
      <c r="F86" s="10">
        <v>0</v>
      </c>
      <c r="G86" s="9">
        <v>0</v>
      </c>
      <c r="H86" s="11">
        <v>0</v>
      </c>
      <c r="I86" s="10">
        <v>0</v>
      </c>
      <c r="J86" s="11">
        <v>337005</v>
      </c>
      <c r="K86" s="11">
        <v>0</v>
      </c>
      <c r="L86" s="11">
        <v>0</v>
      </c>
      <c r="M86" s="10">
        <v>325597</v>
      </c>
    </row>
    <row r="87" spans="1:13" ht="12.75">
      <c r="A87" s="9" t="s">
        <v>144</v>
      </c>
      <c r="B87" s="11" t="s">
        <v>145</v>
      </c>
      <c r="C87" s="9">
        <v>81224</v>
      </c>
      <c r="D87" s="11">
        <v>0</v>
      </c>
      <c r="E87" s="11">
        <v>3511</v>
      </c>
      <c r="F87" s="10">
        <v>1704</v>
      </c>
      <c r="G87" s="9">
        <v>0</v>
      </c>
      <c r="H87" s="11">
        <v>0</v>
      </c>
      <c r="I87" s="10">
        <v>0</v>
      </c>
      <c r="J87" s="11">
        <v>122867</v>
      </c>
      <c r="K87" s="11">
        <v>0</v>
      </c>
      <c r="L87" s="11">
        <v>0</v>
      </c>
      <c r="M87" s="10">
        <v>120600</v>
      </c>
    </row>
    <row r="88" spans="1:13" ht="12.75">
      <c r="A88" s="9" t="s">
        <v>146</v>
      </c>
      <c r="B88" s="11" t="s">
        <v>147</v>
      </c>
      <c r="C88" s="9">
        <v>50089</v>
      </c>
      <c r="D88" s="11">
        <v>0</v>
      </c>
      <c r="E88" s="11">
        <v>1704</v>
      </c>
      <c r="F88" s="10">
        <v>1704</v>
      </c>
      <c r="G88" s="9">
        <v>0</v>
      </c>
      <c r="H88" s="11">
        <v>0</v>
      </c>
      <c r="I88" s="10">
        <v>0</v>
      </c>
      <c r="J88" s="11">
        <v>85854</v>
      </c>
      <c r="K88" s="11">
        <v>0</v>
      </c>
      <c r="L88" s="11">
        <v>0</v>
      </c>
      <c r="M88" s="10">
        <v>85854</v>
      </c>
    </row>
    <row r="89" spans="1:13" ht="12.75">
      <c r="A89" s="9" t="s">
        <v>148</v>
      </c>
      <c r="B89" s="11" t="s">
        <v>149</v>
      </c>
      <c r="C89" s="9">
        <v>0</v>
      </c>
      <c r="D89" s="11">
        <v>0</v>
      </c>
      <c r="E89" s="11">
        <v>0</v>
      </c>
      <c r="F89" s="10">
        <v>0</v>
      </c>
      <c r="G89" s="9">
        <v>0</v>
      </c>
      <c r="H89" s="11">
        <v>0</v>
      </c>
      <c r="I89" s="10">
        <v>0</v>
      </c>
      <c r="J89" s="11">
        <v>126453</v>
      </c>
      <c r="K89" s="11">
        <v>0</v>
      </c>
      <c r="L89" s="11">
        <v>0</v>
      </c>
      <c r="M89" s="10">
        <v>121073</v>
      </c>
    </row>
    <row r="90" spans="1:13" ht="12.75">
      <c r="A90" s="9" t="s">
        <v>150</v>
      </c>
      <c r="B90" s="11" t="s">
        <v>151</v>
      </c>
      <c r="C90" s="9">
        <v>7100</v>
      </c>
      <c r="D90" s="11">
        <v>1042</v>
      </c>
      <c r="E90" s="11">
        <v>0</v>
      </c>
      <c r="F90" s="10">
        <v>0</v>
      </c>
      <c r="G90" s="9">
        <v>0</v>
      </c>
      <c r="H90" s="11">
        <v>0</v>
      </c>
      <c r="I90" s="10">
        <v>0</v>
      </c>
      <c r="J90" s="11">
        <v>149391</v>
      </c>
      <c r="K90" s="11">
        <v>8166</v>
      </c>
      <c r="L90" s="11">
        <v>0</v>
      </c>
      <c r="M90" s="10">
        <v>151195</v>
      </c>
    </row>
    <row r="91" spans="1:13" ht="12.75">
      <c r="A91" s="9" t="s">
        <v>152</v>
      </c>
      <c r="B91" s="11" t="s">
        <v>153</v>
      </c>
      <c r="C91" s="9">
        <v>30202</v>
      </c>
      <c r="D91" s="11">
        <v>0</v>
      </c>
      <c r="E91" s="11">
        <v>852</v>
      </c>
      <c r="F91" s="10">
        <v>0</v>
      </c>
      <c r="G91" s="9">
        <v>0</v>
      </c>
      <c r="H91" s="11">
        <v>0</v>
      </c>
      <c r="I91" s="10">
        <v>0</v>
      </c>
      <c r="J91" s="11">
        <v>55393</v>
      </c>
      <c r="K91" s="11">
        <v>0</v>
      </c>
      <c r="L91" s="11">
        <v>0</v>
      </c>
      <c r="M91" s="10">
        <v>55393</v>
      </c>
    </row>
    <row r="92" spans="1:13" ht="12.75">
      <c r="A92" s="9" t="s">
        <v>154</v>
      </c>
      <c r="B92" s="11" t="s">
        <v>155</v>
      </c>
      <c r="C92" s="9">
        <v>15904</v>
      </c>
      <c r="D92" s="11">
        <v>0</v>
      </c>
      <c r="E92" s="11">
        <v>1704</v>
      </c>
      <c r="F92" s="10">
        <v>0</v>
      </c>
      <c r="G92" s="9">
        <v>0</v>
      </c>
      <c r="H92" s="11">
        <v>0</v>
      </c>
      <c r="I92" s="10">
        <v>0</v>
      </c>
      <c r="J92" s="11">
        <v>103439</v>
      </c>
      <c r="K92" s="11">
        <v>0</v>
      </c>
      <c r="L92" s="11">
        <v>0</v>
      </c>
      <c r="M92" s="10">
        <v>96763</v>
      </c>
    </row>
    <row r="93" spans="1:13" ht="12.75">
      <c r="A93" s="9" t="s">
        <v>156</v>
      </c>
      <c r="B93" s="11" t="s">
        <v>157</v>
      </c>
      <c r="C93" s="9">
        <v>1459763</v>
      </c>
      <c r="D93" s="11">
        <v>0</v>
      </c>
      <c r="E93" s="11">
        <v>80341</v>
      </c>
      <c r="F93" s="10">
        <v>0</v>
      </c>
      <c r="G93" s="9">
        <v>0</v>
      </c>
      <c r="H93" s="11">
        <v>0</v>
      </c>
      <c r="I93" s="10">
        <v>0</v>
      </c>
      <c r="J93" s="11">
        <v>545292</v>
      </c>
      <c r="K93" s="11">
        <v>0</v>
      </c>
      <c r="L93" s="11">
        <v>0</v>
      </c>
      <c r="M93" s="10">
        <v>539761</v>
      </c>
    </row>
    <row r="94" spans="1:13" ht="12.75">
      <c r="A94" s="9" t="s">
        <v>158</v>
      </c>
      <c r="B94" s="11" t="s">
        <v>159</v>
      </c>
      <c r="C94" s="9">
        <v>0</v>
      </c>
      <c r="D94" s="11">
        <v>0</v>
      </c>
      <c r="E94" s="11">
        <v>0</v>
      </c>
      <c r="F94" s="10">
        <v>0</v>
      </c>
      <c r="G94" s="9">
        <v>0</v>
      </c>
      <c r="H94" s="11">
        <v>0</v>
      </c>
      <c r="I94" s="10">
        <v>0</v>
      </c>
      <c r="J94" s="11">
        <v>223941</v>
      </c>
      <c r="K94" s="11">
        <v>0</v>
      </c>
      <c r="L94" s="11">
        <v>0</v>
      </c>
      <c r="M94" s="10">
        <v>172806</v>
      </c>
    </row>
    <row r="95" spans="1:13" ht="12.75">
      <c r="A95" s="9" t="s">
        <v>160</v>
      </c>
      <c r="B95" s="11" t="s">
        <v>161</v>
      </c>
      <c r="C95" s="9">
        <v>127791</v>
      </c>
      <c r="D95" s="11">
        <v>16372</v>
      </c>
      <c r="E95" s="11">
        <v>4576</v>
      </c>
      <c r="F95" s="10">
        <v>0</v>
      </c>
      <c r="G95" s="9">
        <v>0</v>
      </c>
      <c r="H95" s="11">
        <v>0</v>
      </c>
      <c r="I95" s="10">
        <v>0</v>
      </c>
      <c r="J95" s="11">
        <v>0</v>
      </c>
      <c r="K95" s="11">
        <v>0</v>
      </c>
      <c r="L95" s="11">
        <v>0</v>
      </c>
      <c r="M95" s="10">
        <v>0</v>
      </c>
    </row>
    <row r="96" spans="1:13" ht="12.75">
      <c r="A96" s="9" t="s">
        <v>162</v>
      </c>
      <c r="B96" s="11" t="s">
        <v>163</v>
      </c>
      <c r="C96" s="9">
        <v>8520</v>
      </c>
      <c r="D96" s="11">
        <v>750</v>
      </c>
      <c r="E96" s="11">
        <v>1102</v>
      </c>
      <c r="F96" s="10">
        <v>0</v>
      </c>
      <c r="G96" s="9">
        <v>0</v>
      </c>
      <c r="H96" s="11">
        <v>0</v>
      </c>
      <c r="I96" s="10">
        <v>0</v>
      </c>
      <c r="J96" s="11">
        <v>121711</v>
      </c>
      <c r="K96" s="11">
        <v>8292</v>
      </c>
      <c r="L96" s="11">
        <v>0</v>
      </c>
      <c r="M96" s="10">
        <v>125983</v>
      </c>
    </row>
    <row r="97" spans="1:13" ht="12.75">
      <c r="A97" s="9" t="s">
        <v>164</v>
      </c>
      <c r="B97" s="11" t="s">
        <v>165</v>
      </c>
      <c r="C97" s="9">
        <v>106144</v>
      </c>
      <c r="D97" s="11">
        <v>0</v>
      </c>
      <c r="E97" s="11">
        <v>200</v>
      </c>
      <c r="F97" s="10">
        <v>0</v>
      </c>
      <c r="G97" s="9">
        <v>0</v>
      </c>
      <c r="H97" s="11">
        <v>0</v>
      </c>
      <c r="I97" s="10">
        <v>0</v>
      </c>
      <c r="J97" s="11">
        <v>118265</v>
      </c>
      <c r="K97" s="11">
        <v>0</v>
      </c>
      <c r="L97" s="11">
        <v>0</v>
      </c>
      <c r="M97" s="10">
        <v>116969</v>
      </c>
    </row>
    <row r="98" spans="1:13" ht="12.75">
      <c r="A98" s="9" t="s">
        <v>166</v>
      </c>
      <c r="B98" s="11" t="s">
        <v>167</v>
      </c>
      <c r="C98" s="9">
        <v>70294</v>
      </c>
      <c r="D98" s="11">
        <v>288</v>
      </c>
      <c r="E98" s="11">
        <v>5112</v>
      </c>
      <c r="F98" s="10">
        <v>0</v>
      </c>
      <c r="G98" s="9">
        <v>0</v>
      </c>
      <c r="H98" s="11">
        <v>0</v>
      </c>
      <c r="I98" s="10">
        <v>0</v>
      </c>
      <c r="J98" s="11">
        <v>117463</v>
      </c>
      <c r="K98" s="11">
        <v>0</v>
      </c>
      <c r="L98" s="11">
        <v>0</v>
      </c>
      <c r="M98" s="10">
        <v>117139</v>
      </c>
    </row>
    <row r="99" spans="1:13" ht="12.75">
      <c r="A99" s="9" t="s">
        <v>168</v>
      </c>
      <c r="B99" s="11" t="s">
        <v>169</v>
      </c>
      <c r="C99" s="9">
        <v>80284</v>
      </c>
      <c r="D99" s="11">
        <v>0</v>
      </c>
      <c r="E99" s="11">
        <v>3124</v>
      </c>
      <c r="F99" s="10">
        <v>0</v>
      </c>
      <c r="G99" s="9">
        <v>0</v>
      </c>
      <c r="H99" s="11">
        <v>0</v>
      </c>
      <c r="I99" s="10">
        <v>0</v>
      </c>
      <c r="J99" s="11">
        <v>70511</v>
      </c>
      <c r="K99" s="11">
        <v>0</v>
      </c>
      <c r="L99" s="11">
        <v>0</v>
      </c>
      <c r="M99" s="10">
        <v>58779</v>
      </c>
    </row>
    <row r="100" spans="1:13" ht="12.75">
      <c r="A100" s="9" t="s">
        <v>170</v>
      </c>
      <c r="B100" s="11" t="s">
        <v>171</v>
      </c>
      <c r="C100" s="9">
        <v>12212</v>
      </c>
      <c r="D100" s="11">
        <v>0</v>
      </c>
      <c r="E100" s="11">
        <v>852</v>
      </c>
      <c r="F100" s="10">
        <v>0</v>
      </c>
      <c r="G100" s="9">
        <v>0</v>
      </c>
      <c r="H100" s="11">
        <v>0</v>
      </c>
      <c r="I100" s="10">
        <v>0</v>
      </c>
      <c r="J100" s="11">
        <v>6824</v>
      </c>
      <c r="K100" s="11">
        <v>0</v>
      </c>
      <c r="L100" s="11">
        <v>0</v>
      </c>
      <c r="M100" s="10">
        <v>6824</v>
      </c>
    </row>
    <row r="101" spans="1:13" ht="12.75">
      <c r="A101" s="9" t="s">
        <v>172</v>
      </c>
      <c r="B101" s="11" t="s">
        <v>173</v>
      </c>
      <c r="C101" s="9">
        <v>31004</v>
      </c>
      <c r="D101" s="11">
        <v>0</v>
      </c>
      <c r="E101" s="11">
        <v>2556</v>
      </c>
      <c r="F101" s="10">
        <v>0</v>
      </c>
      <c r="G101" s="9">
        <v>0</v>
      </c>
      <c r="H101" s="11">
        <v>0</v>
      </c>
      <c r="I101" s="10">
        <v>0</v>
      </c>
      <c r="J101" s="11">
        <v>97236</v>
      </c>
      <c r="K101" s="11">
        <v>0</v>
      </c>
      <c r="L101" s="11">
        <v>0</v>
      </c>
      <c r="M101" s="10">
        <v>95617</v>
      </c>
    </row>
    <row r="102" spans="1:13" ht="12.75">
      <c r="A102" s="9" t="s">
        <v>174</v>
      </c>
      <c r="B102" s="11" t="s">
        <v>175</v>
      </c>
      <c r="C102" s="9">
        <v>813233</v>
      </c>
      <c r="D102" s="11">
        <v>576</v>
      </c>
      <c r="E102" s="11">
        <v>62971</v>
      </c>
      <c r="F102" s="10">
        <v>0</v>
      </c>
      <c r="G102" s="9">
        <v>0</v>
      </c>
      <c r="H102" s="11">
        <v>0</v>
      </c>
      <c r="I102" s="10">
        <v>0</v>
      </c>
      <c r="J102" s="11">
        <v>431669</v>
      </c>
      <c r="K102" s="11">
        <v>0</v>
      </c>
      <c r="L102" s="11">
        <v>0</v>
      </c>
      <c r="M102" s="10">
        <v>418392</v>
      </c>
    </row>
    <row r="103" spans="1:13" ht="12.75">
      <c r="A103" s="9" t="s">
        <v>176</v>
      </c>
      <c r="B103" s="11" t="s">
        <v>177</v>
      </c>
      <c r="C103" s="9">
        <v>48760</v>
      </c>
      <c r="D103" s="11">
        <v>864</v>
      </c>
      <c r="E103" s="11">
        <v>5772</v>
      </c>
      <c r="F103" s="10">
        <v>0</v>
      </c>
      <c r="G103" s="9">
        <v>0</v>
      </c>
      <c r="H103" s="11">
        <v>0</v>
      </c>
      <c r="I103" s="10">
        <v>0</v>
      </c>
      <c r="J103" s="11">
        <v>252935</v>
      </c>
      <c r="K103" s="11">
        <v>0</v>
      </c>
      <c r="L103" s="11">
        <v>0</v>
      </c>
      <c r="M103" s="10">
        <v>236470</v>
      </c>
    </row>
    <row r="104" spans="1:13" ht="12.75">
      <c r="A104" s="9" t="s">
        <v>178</v>
      </c>
      <c r="B104" s="11" t="s">
        <v>179</v>
      </c>
      <c r="C104" s="9">
        <v>2496280</v>
      </c>
      <c r="D104" s="11">
        <v>327044</v>
      </c>
      <c r="E104" s="11">
        <v>174038</v>
      </c>
      <c r="F104" s="10">
        <v>35670</v>
      </c>
      <c r="G104" s="9">
        <v>0</v>
      </c>
      <c r="H104" s="11">
        <v>0</v>
      </c>
      <c r="I104" s="10">
        <v>0</v>
      </c>
      <c r="J104" s="11">
        <v>609104</v>
      </c>
      <c r="K104" s="11">
        <v>37000</v>
      </c>
      <c r="L104" s="11">
        <v>0</v>
      </c>
      <c r="M104" s="10">
        <v>615662</v>
      </c>
    </row>
    <row r="105" spans="1:13" ht="12.75">
      <c r="A105" s="9" t="s">
        <v>180</v>
      </c>
      <c r="B105" s="11" t="s">
        <v>181</v>
      </c>
      <c r="C105" s="9">
        <v>1388757</v>
      </c>
      <c r="D105" s="11">
        <v>98976</v>
      </c>
      <c r="E105" s="11">
        <v>58042</v>
      </c>
      <c r="F105" s="10">
        <v>4930</v>
      </c>
      <c r="G105" s="9">
        <v>0</v>
      </c>
      <c r="H105" s="11">
        <v>0</v>
      </c>
      <c r="I105" s="10">
        <v>0</v>
      </c>
      <c r="J105" s="11">
        <v>816884</v>
      </c>
      <c r="K105" s="11">
        <v>0</v>
      </c>
      <c r="L105" s="11">
        <v>0</v>
      </c>
      <c r="M105" s="10">
        <v>698100</v>
      </c>
    </row>
    <row r="106" spans="1:13" ht="12.75">
      <c r="A106" s="9" t="s">
        <v>182</v>
      </c>
      <c r="B106" s="11" t="s">
        <v>183</v>
      </c>
      <c r="C106" s="9">
        <v>259552</v>
      </c>
      <c r="D106" s="11">
        <v>35538</v>
      </c>
      <c r="E106" s="11">
        <v>18127</v>
      </c>
      <c r="F106" s="10">
        <v>0</v>
      </c>
      <c r="G106" s="9">
        <v>0</v>
      </c>
      <c r="H106" s="11">
        <v>0</v>
      </c>
      <c r="I106" s="10">
        <v>0</v>
      </c>
      <c r="J106" s="11">
        <v>238499</v>
      </c>
      <c r="K106" s="11">
        <v>14332</v>
      </c>
      <c r="L106" s="11">
        <v>0</v>
      </c>
      <c r="M106" s="10">
        <v>246470</v>
      </c>
    </row>
    <row r="107" spans="1:13" ht="12.75">
      <c r="A107" s="9" t="s">
        <v>184</v>
      </c>
      <c r="B107" s="11" t="s">
        <v>185</v>
      </c>
      <c r="C107" s="9">
        <v>147496</v>
      </c>
      <c r="D107" s="11">
        <v>576</v>
      </c>
      <c r="E107" s="11">
        <v>8791</v>
      </c>
      <c r="F107" s="10">
        <v>0</v>
      </c>
      <c r="G107" s="9">
        <v>0</v>
      </c>
      <c r="H107" s="11">
        <v>0</v>
      </c>
      <c r="I107" s="10">
        <v>0</v>
      </c>
      <c r="J107" s="11">
        <v>165574</v>
      </c>
      <c r="K107" s="11">
        <v>0</v>
      </c>
      <c r="L107" s="11">
        <v>0</v>
      </c>
      <c r="M107" s="10">
        <v>163630</v>
      </c>
    </row>
    <row r="108" spans="1:13" ht="12.75">
      <c r="A108" s="9" t="s">
        <v>186</v>
      </c>
      <c r="B108" s="11" t="s">
        <v>187</v>
      </c>
      <c r="C108" s="9">
        <v>548792</v>
      </c>
      <c r="D108" s="11">
        <v>67334</v>
      </c>
      <c r="E108" s="11">
        <v>23122</v>
      </c>
      <c r="F108" s="10">
        <v>1954</v>
      </c>
      <c r="G108" s="9">
        <v>0</v>
      </c>
      <c r="H108" s="11">
        <v>0</v>
      </c>
      <c r="I108" s="10">
        <v>0</v>
      </c>
      <c r="J108" s="11">
        <v>168757</v>
      </c>
      <c r="K108" s="11">
        <v>11249</v>
      </c>
      <c r="L108" s="11">
        <v>0</v>
      </c>
      <c r="M108" s="10">
        <v>173645</v>
      </c>
    </row>
    <row r="109" spans="1:13" ht="12.75">
      <c r="A109" s="9" t="s">
        <v>188</v>
      </c>
      <c r="B109" s="11" t="s">
        <v>189</v>
      </c>
      <c r="C109" s="9">
        <v>879992</v>
      </c>
      <c r="D109" s="11">
        <v>0</v>
      </c>
      <c r="E109" s="11">
        <v>48457</v>
      </c>
      <c r="F109" s="10">
        <v>0</v>
      </c>
      <c r="G109" s="9">
        <v>0</v>
      </c>
      <c r="H109" s="11">
        <v>0</v>
      </c>
      <c r="I109" s="10">
        <v>0</v>
      </c>
      <c r="J109" s="11">
        <v>176833</v>
      </c>
      <c r="K109" s="11">
        <v>0</v>
      </c>
      <c r="L109" s="11">
        <v>0</v>
      </c>
      <c r="M109" s="10">
        <v>174566</v>
      </c>
    </row>
    <row r="110" spans="1:13" ht="12.75">
      <c r="A110" s="9" t="s">
        <v>190</v>
      </c>
      <c r="B110" s="11" t="s">
        <v>191</v>
      </c>
      <c r="C110" s="9">
        <v>5396</v>
      </c>
      <c r="D110" s="11">
        <v>0</v>
      </c>
      <c r="E110" s="11">
        <v>852</v>
      </c>
      <c r="F110" s="10">
        <v>0</v>
      </c>
      <c r="G110" s="9">
        <v>0</v>
      </c>
      <c r="H110" s="11">
        <v>0</v>
      </c>
      <c r="I110" s="10">
        <v>0</v>
      </c>
      <c r="J110" s="11">
        <v>11207</v>
      </c>
      <c r="K110" s="11">
        <v>0</v>
      </c>
      <c r="L110" s="11">
        <v>0</v>
      </c>
      <c r="M110" s="10">
        <v>6028</v>
      </c>
    </row>
    <row r="111" spans="1:13" ht="12.75">
      <c r="A111" s="9" t="s">
        <v>192</v>
      </c>
      <c r="B111" s="11" t="s">
        <v>193</v>
      </c>
      <c r="C111" s="9">
        <v>2117472</v>
      </c>
      <c r="D111" s="11">
        <v>864</v>
      </c>
      <c r="E111" s="11">
        <v>108343</v>
      </c>
      <c r="F111" s="10">
        <v>3408</v>
      </c>
      <c r="G111" s="9">
        <v>0</v>
      </c>
      <c r="H111" s="11">
        <v>0</v>
      </c>
      <c r="I111" s="10">
        <v>0</v>
      </c>
      <c r="J111" s="11">
        <v>751088</v>
      </c>
      <c r="K111" s="11">
        <v>0</v>
      </c>
      <c r="L111" s="11">
        <v>0</v>
      </c>
      <c r="M111" s="10">
        <v>696270</v>
      </c>
    </row>
    <row r="112" spans="1:13" ht="12.75">
      <c r="A112" s="9" t="s">
        <v>194</v>
      </c>
      <c r="B112" s="11" t="s">
        <v>195</v>
      </c>
      <c r="C112" s="9">
        <v>32376</v>
      </c>
      <c r="D112" s="11">
        <v>0</v>
      </c>
      <c r="E112" s="11">
        <v>0</v>
      </c>
      <c r="F112" s="10">
        <v>0</v>
      </c>
      <c r="G112" s="9">
        <v>0</v>
      </c>
      <c r="H112" s="11">
        <v>0</v>
      </c>
      <c r="I112" s="10">
        <v>0</v>
      </c>
      <c r="J112" s="11">
        <v>0</v>
      </c>
      <c r="K112" s="11">
        <v>0</v>
      </c>
      <c r="L112" s="11">
        <v>0</v>
      </c>
      <c r="M112" s="10">
        <v>0</v>
      </c>
    </row>
    <row r="113" spans="1:13" ht="12.75">
      <c r="A113" s="9" t="s">
        <v>196</v>
      </c>
      <c r="B113" s="11" t="s">
        <v>197</v>
      </c>
      <c r="C113" s="9">
        <v>10508</v>
      </c>
      <c r="D113" s="11">
        <v>0</v>
      </c>
      <c r="E113" s="11">
        <v>3408</v>
      </c>
      <c r="F113" s="10">
        <v>0</v>
      </c>
      <c r="G113" s="9">
        <v>0</v>
      </c>
      <c r="H113" s="11">
        <v>0</v>
      </c>
      <c r="I113" s="10">
        <v>0</v>
      </c>
      <c r="J113" s="11">
        <v>49488</v>
      </c>
      <c r="K113" s="11">
        <v>0</v>
      </c>
      <c r="L113" s="11">
        <v>0</v>
      </c>
      <c r="M113" s="10">
        <v>49164</v>
      </c>
    </row>
    <row r="114" spans="1:13" ht="12.75">
      <c r="A114" s="9" t="s">
        <v>198</v>
      </c>
      <c r="B114" s="11" t="s">
        <v>199</v>
      </c>
      <c r="C114" s="9">
        <v>585812</v>
      </c>
      <c r="D114" s="11">
        <v>0</v>
      </c>
      <c r="E114" s="11">
        <v>18895</v>
      </c>
      <c r="F114" s="10">
        <v>0</v>
      </c>
      <c r="G114" s="9">
        <v>0</v>
      </c>
      <c r="H114" s="11">
        <v>0</v>
      </c>
      <c r="I114" s="10">
        <v>0</v>
      </c>
      <c r="J114" s="11">
        <v>165654</v>
      </c>
      <c r="K114" s="11">
        <v>0</v>
      </c>
      <c r="L114" s="11">
        <v>0</v>
      </c>
      <c r="M114" s="10">
        <v>149190</v>
      </c>
    </row>
    <row r="115" spans="1:13" ht="12.75">
      <c r="A115" s="9" t="s">
        <v>200</v>
      </c>
      <c r="B115" s="11" t="s">
        <v>201</v>
      </c>
      <c r="C115" s="9">
        <v>300044</v>
      </c>
      <c r="D115" s="11">
        <v>576</v>
      </c>
      <c r="E115" s="11">
        <v>8876</v>
      </c>
      <c r="F115" s="10">
        <v>0</v>
      </c>
      <c r="G115" s="9">
        <v>0</v>
      </c>
      <c r="H115" s="11">
        <v>0</v>
      </c>
      <c r="I115" s="10">
        <v>0</v>
      </c>
      <c r="J115" s="11">
        <v>226612</v>
      </c>
      <c r="K115" s="11">
        <v>0</v>
      </c>
      <c r="L115" s="11">
        <v>0</v>
      </c>
      <c r="M115" s="10">
        <v>224346</v>
      </c>
    </row>
    <row r="116" spans="1:13" ht="12.75">
      <c r="A116" s="9" t="s">
        <v>202</v>
      </c>
      <c r="B116" s="11" t="s">
        <v>203</v>
      </c>
      <c r="C116" s="9">
        <v>812389</v>
      </c>
      <c r="D116" s="11">
        <v>0</v>
      </c>
      <c r="E116" s="11">
        <v>35343</v>
      </c>
      <c r="F116" s="10">
        <v>0</v>
      </c>
      <c r="G116" s="9">
        <v>0</v>
      </c>
      <c r="H116" s="11">
        <v>0</v>
      </c>
      <c r="I116" s="10">
        <v>0</v>
      </c>
      <c r="J116" s="11">
        <v>236763</v>
      </c>
      <c r="K116" s="11">
        <v>0</v>
      </c>
      <c r="L116" s="11">
        <v>0</v>
      </c>
      <c r="M116" s="10">
        <v>228293</v>
      </c>
    </row>
    <row r="117" spans="1:13" ht="12.75">
      <c r="A117" s="9" t="s">
        <v>204</v>
      </c>
      <c r="B117" s="11" t="s">
        <v>205</v>
      </c>
      <c r="C117" s="9">
        <v>90377</v>
      </c>
      <c r="D117" s="11">
        <v>10368</v>
      </c>
      <c r="E117" s="11">
        <v>7009</v>
      </c>
      <c r="F117" s="10">
        <v>0</v>
      </c>
      <c r="G117" s="9">
        <v>0</v>
      </c>
      <c r="H117" s="11">
        <v>0</v>
      </c>
      <c r="I117" s="10">
        <v>0</v>
      </c>
      <c r="J117" s="11">
        <v>77411</v>
      </c>
      <c r="K117" s="11">
        <v>0</v>
      </c>
      <c r="L117" s="11">
        <v>0</v>
      </c>
      <c r="M117" s="10">
        <v>77411</v>
      </c>
    </row>
    <row r="118" spans="1:13" ht="12.75">
      <c r="A118" s="9" t="s">
        <v>206</v>
      </c>
      <c r="B118" s="11" t="s">
        <v>207</v>
      </c>
      <c r="C118" s="9">
        <v>417793</v>
      </c>
      <c r="D118" s="11">
        <v>51918</v>
      </c>
      <c r="E118" s="11">
        <v>23716</v>
      </c>
      <c r="F118" s="10">
        <v>11724</v>
      </c>
      <c r="G118" s="9">
        <v>0</v>
      </c>
      <c r="H118" s="11">
        <v>0</v>
      </c>
      <c r="I118" s="10">
        <v>0</v>
      </c>
      <c r="J118" s="11">
        <v>367372</v>
      </c>
      <c r="K118" s="11">
        <v>20000</v>
      </c>
      <c r="L118" s="11">
        <v>0</v>
      </c>
      <c r="M118" s="10">
        <v>366827</v>
      </c>
    </row>
    <row r="119" spans="1:13" ht="12.75">
      <c r="A119" s="9" t="s">
        <v>208</v>
      </c>
      <c r="B119" s="11" t="s">
        <v>209</v>
      </c>
      <c r="C119" s="9">
        <v>675929</v>
      </c>
      <c r="D119" s="11">
        <v>86835</v>
      </c>
      <c r="E119" s="11">
        <v>45341</v>
      </c>
      <c r="F119" s="10">
        <v>24765</v>
      </c>
      <c r="G119" s="9">
        <v>0</v>
      </c>
      <c r="H119" s="11">
        <v>0</v>
      </c>
      <c r="I119" s="10">
        <v>0</v>
      </c>
      <c r="J119" s="11">
        <v>1339339</v>
      </c>
      <c r="K119" s="11">
        <v>69000</v>
      </c>
      <c r="L119" s="11">
        <v>0</v>
      </c>
      <c r="M119" s="10">
        <v>1336960</v>
      </c>
    </row>
    <row r="120" spans="1:13" ht="12.75">
      <c r="A120" s="9" t="s">
        <v>210</v>
      </c>
      <c r="B120" s="11" t="s">
        <v>211</v>
      </c>
      <c r="C120" s="9">
        <v>845385</v>
      </c>
      <c r="D120" s="11">
        <v>111216</v>
      </c>
      <c r="E120" s="11">
        <v>54342</v>
      </c>
      <c r="F120" s="10">
        <v>44858</v>
      </c>
      <c r="G120" s="9">
        <v>0</v>
      </c>
      <c r="H120" s="11">
        <v>0</v>
      </c>
      <c r="I120" s="10">
        <v>0</v>
      </c>
      <c r="J120" s="11">
        <v>352763</v>
      </c>
      <c r="K120" s="11">
        <v>19296</v>
      </c>
      <c r="L120" s="11">
        <v>0</v>
      </c>
      <c r="M120" s="10">
        <v>342975</v>
      </c>
    </row>
    <row r="121" spans="1:13" ht="12.75">
      <c r="A121" s="9" t="s">
        <v>212</v>
      </c>
      <c r="B121" s="11" t="s">
        <v>213</v>
      </c>
      <c r="C121" s="9">
        <v>417348</v>
      </c>
      <c r="D121" s="11">
        <v>0</v>
      </c>
      <c r="E121" s="11">
        <v>9851</v>
      </c>
      <c r="F121" s="10">
        <v>0</v>
      </c>
      <c r="G121" s="9">
        <v>0</v>
      </c>
      <c r="H121" s="11">
        <v>0</v>
      </c>
      <c r="I121" s="10">
        <v>0</v>
      </c>
      <c r="J121" s="11">
        <v>106656</v>
      </c>
      <c r="K121" s="11">
        <v>0</v>
      </c>
      <c r="L121" s="11">
        <v>0</v>
      </c>
      <c r="M121" s="10">
        <v>90591</v>
      </c>
    </row>
    <row r="122" spans="1:13" ht="12.75">
      <c r="A122" s="9" t="s">
        <v>214</v>
      </c>
      <c r="B122" s="11" t="s">
        <v>215</v>
      </c>
      <c r="C122" s="9">
        <v>837900</v>
      </c>
      <c r="D122" s="11">
        <v>0</v>
      </c>
      <c r="E122" s="11">
        <v>46145</v>
      </c>
      <c r="F122" s="10">
        <v>0</v>
      </c>
      <c r="G122" s="9">
        <v>0</v>
      </c>
      <c r="H122" s="11">
        <v>0</v>
      </c>
      <c r="I122" s="10">
        <v>0</v>
      </c>
      <c r="J122" s="11">
        <v>209398</v>
      </c>
      <c r="K122" s="11">
        <v>0</v>
      </c>
      <c r="L122" s="11">
        <v>0</v>
      </c>
      <c r="M122" s="10">
        <v>189159</v>
      </c>
    </row>
    <row r="123" spans="1:13" ht="12.75">
      <c r="A123" s="9" t="s">
        <v>216</v>
      </c>
      <c r="B123" s="11" t="s">
        <v>217</v>
      </c>
      <c r="C123" s="9">
        <v>503982</v>
      </c>
      <c r="D123" s="11">
        <v>0</v>
      </c>
      <c r="E123" s="11">
        <v>23243</v>
      </c>
      <c r="F123" s="10">
        <v>0</v>
      </c>
      <c r="G123" s="9">
        <v>0</v>
      </c>
      <c r="H123" s="11">
        <v>0</v>
      </c>
      <c r="I123" s="10">
        <v>0</v>
      </c>
      <c r="J123" s="11">
        <v>154184</v>
      </c>
      <c r="K123" s="11">
        <v>0</v>
      </c>
      <c r="L123" s="11">
        <v>0</v>
      </c>
      <c r="M123" s="10">
        <v>127270</v>
      </c>
    </row>
    <row r="124" spans="1:13" ht="12.75">
      <c r="A124" s="9" t="s">
        <v>218</v>
      </c>
      <c r="B124" s="11" t="s">
        <v>219</v>
      </c>
      <c r="C124" s="9">
        <v>273626</v>
      </c>
      <c r="D124" s="11">
        <v>0</v>
      </c>
      <c r="E124" s="11">
        <v>37586</v>
      </c>
      <c r="F124" s="10">
        <v>0</v>
      </c>
      <c r="G124" s="9">
        <v>0</v>
      </c>
      <c r="H124" s="11">
        <v>0</v>
      </c>
      <c r="I124" s="10">
        <v>0</v>
      </c>
      <c r="J124" s="11">
        <v>156508</v>
      </c>
      <c r="K124" s="11">
        <v>0</v>
      </c>
      <c r="L124" s="11">
        <v>0</v>
      </c>
      <c r="M124" s="10">
        <v>98615</v>
      </c>
    </row>
    <row r="125" spans="1:13" ht="12.75">
      <c r="A125" s="9" t="s">
        <v>220</v>
      </c>
      <c r="B125" s="11" t="s">
        <v>221</v>
      </c>
      <c r="C125" s="9">
        <v>0</v>
      </c>
      <c r="D125" s="11">
        <v>0</v>
      </c>
      <c r="E125" s="11">
        <v>0</v>
      </c>
      <c r="F125" s="10">
        <v>0</v>
      </c>
      <c r="G125" s="9">
        <v>805122</v>
      </c>
      <c r="H125" s="11">
        <v>828146</v>
      </c>
      <c r="I125" s="10">
        <v>76289</v>
      </c>
      <c r="J125" s="11">
        <v>0</v>
      </c>
      <c r="K125" s="11">
        <v>0</v>
      </c>
      <c r="L125" s="11">
        <v>0</v>
      </c>
      <c r="M125" s="10">
        <v>0</v>
      </c>
    </row>
    <row r="126" spans="1:13" ht="12.75">
      <c r="A126" s="9" t="s">
        <v>222</v>
      </c>
      <c r="B126" s="11" t="s">
        <v>223</v>
      </c>
      <c r="C126" s="9">
        <v>0</v>
      </c>
      <c r="D126" s="11">
        <v>0</v>
      </c>
      <c r="E126" s="11">
        <v>0</v>
      </c>
      <c r="F126" s="10">
        <v>0</v>
      </c>
      <c r="G126" s="9">
        <v>0</v>
      </c>
      <c r="H126" s="11">
        <v>0</v>
      </c>
      <c r="I126" s="10">
        <v>0</v>
      </c>
      <c r="J126" s="11">
        <v>61045</v>
      </c>
      <c r="K126" s="11">
        <v>0</v>
      </c>
      <c r="L126" s="11">
        <v>0</v>
      </c>
      <c r="M126" s="10">
        <v>55839</v>
      </c>
    </row>
    <row r="127" spans="1:13" ht="12.75">
      <c r="A127" s="9" t="s">
        <v>224</v>
      </c>
      <c r="B127" s="11" t="s">
        <v>225</v>
      </c>
      <c r="C127" s="9">
        <v>0</v>
      </c>
      <c r="D127" s="11">
        <v>0</v>
      </c>
      <c r="E127" s="11">
        <v>0</v>
      </c>
      <c r="F127" s="10">
        <v>0</v>
      </c>
      <c r="G127" s="9">
        <v>0</v>
      </c>
      <c r="H127" s="11">
        <v>0</v>
      </c>
      <c r="I127" s="10">
        <v>0</v>
      </c>
      <c r="J127" s="11">
        <v>51894</v>
      </c>
      <c r="K127" s="11">
        <v>0</v>
      </c>
      <c r="L127" s="11">
        <v>0</v>
      </c>
      <c r="M127" s="10">
        <v>37222</v>
      </c>
    </row>
    <row r="128" spans="1:13" ht="12.75">
      <c r="A128" s="9" t="s">
        <v>226</v>
      </c>
      <c r="B128" s="11" t="s">
        <v>227</v>
      </c>
      <c r="C128" s="9">
        <v>0</v>
      </c>
      <c r="D128" s="11">
        <v>0</v>
      </c>
      <c r="E128" s="11">
        <v>0</v>
      </c>
      <c r="F128" s="10">
        <v>0</v>
      </c>
      <c r="G128" s="9">
        <v>0</v>
      </c>
      <c r="H128" s="11">
        <v>0</v>
      </c>
      <c r="I128" s="10">
        <v>0</v>
      </c>
      <c r="J128" s="11">
        <v>112765</v>
      </c>
      <c r="K128" s="11">
        <v>0</v>
      </c>
      <c r="L128" s="11">
        <v>0</v>
      </c>
      <c r="M128" s="10">
        <v>110823</v>
      </c>
    </row>
    <row r="129" spans="1:13" ht="12.75">
      <c r="A129" s="9" t="s">
        <v>228</v>
      </c>
      <c r="B129" s="11" t="s">
        <v>38</v>
      </c>
      <c r="C129" s="9">
        <v>308936</v>
      </c>
      <c r="D129" s="11">
        <v>0</v>
      </c>
      <c r="E129" s="11">
        <v>16380</v>
      </c>
      <c r="F129" s="10">
        <v>0</v>
      </c>
      <c r="G129" s="9">
        <v>0</v>
      </c>
      <c r="H129" s="11">
        <v>0</v>
      </c>
      <c r="I129" s="10">
        <v>0</v>
      </c>
      <c r="J129" s="11">
        <v>0</v>
      </c>
      <c r="K129" s="11">
        <v>0</v>
      </c>
      <c r="L129" s="11">
        <v>0</v>
      </c>
      <c r="M129" s="10">
        <v>0</v>
      </c>
    </row>
    <row r="130" spans="1:13" ht="12.75">
      <c r="A130" s="9" t="s">
        <v>229</v>
      </c>
      <c r="B130" s="11" t="s">
        <v>40</v>
      </c>
      <c r="C130" s="9">
        <v>0</v>
      </c>
      <c r="D130" s="11">
        <v>0</v>
      </c>
      <c r="E130" s="11">
        <v>0</v>
      </c>
      <c r="F130" s="10">
        <v>0</v>
      </c>
      <c r="G130" s="9">
        <v>0</v>
      </c>
      <c r="H130" s="11">
        <v>0</v>
      </c>
      <c r="I130" s="10">
        <v>0</v>
      </c>
      <c r="J130" s="11">
        <v>315680</v>
      </c>
      <c r="K130" s="11">
        <v>0</v>
      </c>
      <c r="L130" s="11">
        <v>0</v>
      </c>
      <c r="M130" s="10">
        <v>211562</v>
      </c>
    </row>
    <row r="131" spans="1:13" ht="12.75">
      <c r="A131" s="9" t="s">
        <v>230</v>
      </c>
      <c r="B131" s="11" t="s">
        <v>42</v>
      </c>
      <c r="C131" s="9">
        <v>0</v>
      </c>
      <c r="D131" s="11">
        <v>0</v>
      </c>
      <c r="E131" s="11">
        <v>0</v>
      </c>
      <c r="F131" s="10">
        <v>0</v>
      </c>
      <c r="G131" s="9">
        <v>0</v>
      </c>
      <c r="H131" s="11">
        <v>0</v>
      </c>
      <c r="I131" s="10">
        <v>0</v>
      </c>
      <c r="J131" s="11">
        <v>650675</v>
      </c>
      <c r="K131" s="11">
        <v>0</v>
      </c>
      <c r="L131" s="11">
        <v>0</v>
      </c>
      <c r="M131" s="10">
        <v>216226</v>
      </c>
    </row>
    <row r="132" spans="1:13" ht="12.75">
      <c r="A132" s="9" t="s">
        <v>231</v>
      </c>
      <c r="B132" s="11" t="s">
        <v>44</v>
      </c>
      <c r="C132" s="9">
        <v>0</v>
      </c>
      <c r="D132" s="11">
        <v>0</v>
      </c>
      <c r="E132" s="11">
        <v>0</v>
      </c>
      <c r="F132" s="10">
        <v>0</v>
      </c>
      <c r="G132" s="9">
        <v>0</v>
      </c>
      <c r="H132" s="11">
        <v>0</v>
      </c>
      <c r="I132" s="10">
        <v>0</v>
      </c>
      <c r="J132" s="11">
        <v>704483</v>
      </c>
      <c r="K132" s="11">
        <v>50002</v>
      </c>
      <c r="L132" s="11">
        <v>0</v>
      </c>
      <c r="M132" s="10">
        <v>592223</v>
      </c>
    </row>
    <row r="133" spans="1:13" ht="12.75">
      <c r="A133" s="12" t="s">
        <v>45</v>
      </c>
      <c r="B133" s="14"/>
      <c r="C133" s="12">
        <v>52526673</v>
      </c>
      <c r="D133" s="14">
        <v>2447554</v>
      </c>
      <c r="E133" s="14">
        <v>3424642</v>
      </c>
      <c r="F133" s="13">
        <v>220484</v>
      </c>
      <c r="G133" s="12">
        <v>2185811</v>
      </c>
      <c r="H133" s="14">
        <v>1899474</v>
      </c>
      <c r="I133" s="13">
        <v>238933</v>
      </c>
      <c r="J133" s="14">
        <v>28570009</v>
      </c>
      <c r="K133" s="14">
        <v>2255590</v>
      </c>
      <c r="L133" s="14">
        <v>1690388</v>
      </c>
      <c r="M133" s="13">
        <v>24420910</v>
      </c>
    </row>
    <row r="134" spans="1:13" ht="12.75">
      <c r="A134" s="11"/>
      <c r="B134" s="11"/>
      <c r="C134" s="11"/>
      <c r="D134" s="11"/>
      <c r="E134" s="11"/>
      <c r="F134" s="11"/>
      <c r="G134" s="11"/>
      <c r="H134" s="11"/>
      <c r="I134" s="11"/>
      <c r="J134" s="11"/>
      <c r="K134" s="11"/>
      <c r="L134" s="11"/>
      <c r="M134" s="11"/>
    </row>
    <row r="135" spans="1:13" ht="12.75">
      <c r="A135" s="11"/>
      <c r="B135" s="11"/>
      <c r="C135" s="11"/>
      <c r="D135" s="11"/>
      <c r="E135" s="11"/>
      <c r="F135" s="11"/>
      <c r="G135" s="11"/>
      <c r="H135" s="11"/>
      <c r="I135" s="11"/>
      <c r="J135" s="11"/>
      <c r="K135" s="11"/>
      <c r="L135" s="11"/>
      <c r="M135" s="11"/>
    </row>
    <row r="136" spans="1:13" ht="12.75">
      <c r="A136" s="11"/>
      <c r="B136" s="11"/>
      <c r="C136" s="11"/>
      <c r="D136" s="11"/>
      <c r="E136" s="11"/>
      <c r="F136" s="11"/>
      <c r="G136" s="11"/>
      <c r="H136" s="11"/>
      <c r="I136" s="11"/>
      <c r="J136" s="11"/>
      <c r="K136" s="11"/>
      <c r="L136" s="11"/>
      <c r="M136" s="11"/>
    </row>
  </sheetData>
  <sheetProtection/>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M134"/>
  <sheetViews>
    <sheetView zoomScalePageLayoutView="0" workbookViewId="0" topLeftCell="A1">
      <selection activeCell="C15" sqref="C15"/>
    </sheetView>
  </sheetViews>
  <sheetFormatPr defaultColWidth="8.8515625" defaultRowHeight="12.75"/>
  <cols>
    <col min="1" max="1" width="3.7109375" style="36" customWidth="1"/>
    <col min="2" max="2" width="20.00390625" style="36" bestFit="1" customWidth="1"/>
    <col min="3" max="3" width="10.7109375" style="36" bestFit="1" customWidth="1"/>
    <col min="4" max="5" width="10.00390625" style="36" bestFit="1" customWidth="1"/>
    <col min="6" max="6" width="9.00390625" style="36" bestFit="1" customWidth="1"/>
    <col min="7" max="8" width="10.00390625" style="36" bestFit="1" customWidth="1"/>
    <col min="9" max="9" width="9.00390625" style="36" bestFit="1" customWidth="1"/>
    <col min="10" max="10" width="10.7109375" style="36" bestFit="1" customWidth="1"/>
    <col min="11" max="12" width="10.00390625" style="36" bestFit="1" customWidth="1"/>
    <col min="13" max="13" width="10.7109375" style="36" bestFit="1" customWidth="1"/>
    <col min="14" max="19" width="8.8515625" style="36" customWidth="1"/>
    <col min="20" max="16384" width="8.8515625" style="3" customWidth="1"/>
  </cols>
  <sheetData>
    <row r="1" spans="1:13" ht="12.75">
      <c r="A1" s="1" t="s">
        <v>0</v>
      </c>
      <c r="B1" s="1"/>
      <c r="C1" s="1"/>
      <c r="D1" s="1"/>
      <c r="E1" s="1"/>
      <c r="F1" s="2"/>
      <c r="G1" s="2"/>
      <c r="H1" s="2"/>
      <c r="I1" s="2"/>
      <c r="J1" s="2"/>
      <c r="K1" s="2"/>
      <c r="L1" s="2"/>
      <c r="M1" s="2"/>
    </row>
    <row r="2" spans="1:13" ht="12.75">
      <c r="A2" s="1" t="s">
        <v>1</v>
      </c>
      <c r="B2" s="1"/>
      <c r="C2" s="1"/>
      <c r="D2" s="1"/>
      <c r="E2" s="1"/>
      <c r="F2" s="2"/>
      <c r="G2" s="2"/>
      <c r="H2" s="2"/>
      <c r="I2" s="2"/>
      <c r="J2" s="2"/>
      <c r="K2" s="2"/>
      <c r="L2" s="2"/>
      <c r="M2" s="2"/>
    </row>
    <row r="3" spans="1:13" ht="12.75">
      <c r="A3" s="1" t="s">
        <v>265</v>
      </c>
      <c r="B3" s="1"/>
      <c r="C3" s="1"/>
      <c r="D3" s="1"/>
      <c r="E3" s="1"/>
      <c r="F3" s="2"/>
      <c r="G3" s="2"/>
      <c r="H3" s="2"/>
      <c r="I3" s="2"/>
      <c r="J3" s="2"/>
      <c r="K3" s="2"/>
      <c r="L3" s="2"/>
      <c r="M3" s="2"/>
    </row>
    <row r="4" spans="1:13" ht="12.75">
      <c r="A4" s="1"/>
      <c r="B4" s="1"/>
      <c r="C4" s="1"/>
      <c r="D4" s="1"/>
      <c r="E4" s="1"/>
      <c r="F4" s="2"/>
      <c r="G4" s="2"/>
      <c r="H4" s="2"/>
      <c r="I4" s="2"/>
      <c r="J4" s="2"/>
      <c r="K4" s="2"/>
      <c r="L4" s="2"/>
      <c r="M4" s="2"/>
    </row>
    <row r="5" spans="1:13" ht="12.75">
      <c r="A5" s="2"/>
      <c r="B5" s="2"/>
      <c r="C5" s="2"/>
      <c r="D5" s="2"/>
      <c r="E5" s="2"/>
      <c r="F5" s="2"/>
      <c r="G5" s="2"/>
      <c r="H5" s="2"/>
      <c r="I5" s="2"/>
      <c r="J5" s="2"/>
      <c r="K5" s="2"/>
      <c r="L5" s="2"/>
      <c r="M5" s="2"/>
    </row>
    <row r="6" spans="1:13" ht="12.75">
      <c r="A6" s="2"/>
      <c r="B6" s="2"/>
      <c r="C6" s="2"/>
      <c r="D6" s="2"/>
      <c r="E6" s="2"/>
      <c r="F6" s="2"/>
      <c r="G6" s="2"/>
      <c r="H6" s="2"/>
      <c r="I6" s="2"/>
      <c r="J6" s="2"/>
      <c r="K6" s="2"/>
      <c r="L6" s="2"/>
      <c r="M6" s="2"/>
    </row>
    <row r="7" spans="1:13" ht="12.75">
      <c r="A7" s="4"/>
      <c r="B7" s="5"/>
      <c r="C7" s="6" t="s">
        <v>2</v>
      </c>
      <c r="D7" s="7"/>
      <c r="E7" s="7"/>
      <c r="F7" s="8"/>
      <c r="G7" s="6" t="s">
        <v>3</v>
      </c>
      <c r="H7" s="7"/>
      <c r="I7" s="8"/>
      <c r="J7" s="6" t="s">
        <v>4</v>
      </c>
      <c r="K7" s="7"/>
      <c r="L7" s="7"/>
      <c r="M7" s="8"/>
    </row>
    <row r="8" spans="1:13" ht="12.75">
      <c r="A8" s="9"/>
      <c r="B8" s="10"/>
      <c r="C8" s="9"/>
      <c r="D8" s="11" t="s">
        <v>5</v>
      </c>
      <c r="E8" s="11" t="s">
        <v>6</v>
      </c>
      <c r="F8" s="10" t="s">
        <v>6</v>
      </c>
      <c r="G8" s="9"/>
      <c r="H8" s="11" t="s">
        <v>5</v>
      </c>
      <c r="I8" s="10" t="s">
        <v>6</v>
      </c>
      <c r="J8" s="9"/>
      <c r="K8" s="11" t="s">
        <v>5</v>
      </c>
      <c r="L8" s="11" t="s">
        <v>7</v>
      </c>
      <c r="M8" s="10" t="s">
        <v>6</v>
      </c>
    </row>
    <row r="9" spans="1:13" ht="12.75">
      <c r="A9" s="9"/>
      <c r="B9" s="10"/>
      <c r="C9" s="9" t="s">
        <v>8</v>
      </c>
      <c r="D9" s="11" t="s">
        <v>9</v>
      </c>
      <c r="E9" s="11" t="s">
        <v>10</v>
      </c>
      <c r="F9" s="10" t="s">
        <v>11</v>
      </c>
      <c r="G9" s="9" t="s">
        <v>8</v>
      </c>
      <c r="H9" s="11" t="s">
        <v>9</v>
      </c>
      <c r="I9" s="10" t="s">
        <v>10</v>
      </c>
      <c r="J9" s="9" t="s">
        <v>8</v>
      </c>
      <c r="K9" s="11" t="s">
        <v>9</v>
      </c>
      <c r="L9" s="11" t="s">
        <v>12</v>
      </c>
      <c r="M9" s="10" t="s">
        <v>10</v>
      </c>
    </row>
    <row r="10" spans="1:13" ht="12.75">
      <c r="A10" s="9" t="s">
        <v>13</v>
      </c>
      <c r="B10" s="10"/>
      <c r="C10" s="9" t="s">
        <v>14</v>
      </c>
      <c r="D10" s="11" t="s">
        <v>15</v>
      </c>
      <c r="E10" s="11" t="s">
        <v>16</v>
      </c>
      <c r="F10" s="10" t="s">
        <v>13</v>
      </c>
      <c r="G10" s="9" t="s">
        <v>14</v>
      </c>
      <c r="H10" s="11" t="s">
        <v>15</v>
      </c>
      <c r="I10" s="10" t="s">
        <v>13</v>
      </c>
      <c r="J10" s="9" t="s">
        <v>14</v>
      </c>
      <c r="K10" s="11" t="s">
        <v>15</v>
      </c>
      <c r="L10" s="11" t="s">
        <v>14</v>
      </c>
      <c r="M10" s="10" t="s">
        <v>13</v>
      </c>
    </row>
    <row r="11" spans="1:13" ht="12.75">
      <c r="A11" s="4" t="s">
        <v>17</v>
      </c>
      <c r="B11" s="15" t="s">
        <v>250</v>
      </c>
      <c r="C11" s="4">
        <v>3610137</v>
      </c>
      <c r="D11" s="15">
        <v>1152</v>
      </c>
      <c r="E11" s="15">
        <v>232480</v>
      </c>
      <c r="F11" s="5">
        <v>13632</v>
      </c>
      <c r="G11" s="15">
        <v>0</v>
      </c>
      <c r="H11" s="15">
        <v>0</v>
      </c>
      <c r="I11" s="15">
        <v>0</v>
      </c>
      <c r="J11" s="4">
        <v>1555017</v>
      </c>
      <c r="K11" s="15">
        <v>0</v>
      </c>
      <c r="L11" s="15">
        <v>0</v>
      </c>
      <c r="M11" s="5">
        <v>1460819</v>
      </c>
    </row>
    <row r="12" spans="1:13" ht="12.75">
      <c r="A12" s="9" t="s">
        <v>19</v>
      </c>
      <c r="B12" s="11" t="s">
        <v>251</v>
      </c>
      <c r="C12" s="9">
        <v>5841933</v>
      </c>
      <c r="D12" s="11">
        <v>0</v>
      </c>
      <c r="E12" s="11">
        <v>306312</v>
      </c>
      <c r="F12" s="10">
        <v>0</v>
      </c>
      <c r="G12" s="11">
        <v>0</v>
      </c>
      <c r="H12" s="11">
        <v>0</v>
      </c>
      <c r="I12" s="11">
        <v>0</v>
      </c>
      <c r="J12" s="9">
        <v>2626837</v>
      </c>
      <c r="K12" s="11">
        <v>1275558</v>
      </c>
      <c r="L12" s="11">
        <v>1577789</v>
      </c>
      <c r="M12" s="10">
        <v>932346</v>
      </c>
    </row>
    <row r="13" spans="1:13" ht="12.75">
      <c r="A13" s="9" t="s">
        <v>21</v>
      </c>
      <c r="B13" s="11" t="s">
        <v>22</v>
      </c>
      <c r="C13" s="9">
        <v>909388</v>
      </c>
      <c r="D13" s="11">
        <v>0</v>
      </c>
      <c r="E13" s="11">
        <v>82125</v>
      </c>
      <c r="F13" s="10">
        <v>0</v>
      </c>
      <c r="G13" s="11">
        <v>0</v>
      </c>
      <c r="H13" s="11">
        <v>0</v>
      </c>
      <c r="I13" s="11">
        <v>0</v>
      </c>
      <c r="J13" s="9">
        <v>1584467</v>
      </c>
      <c r="K13" s="11">
        <v>0</v>
      </c>
      <c r="L13" s="11">
        <v>0</v>
      </c>
      <c r="M13" s="10">
        <v>1336820</v>
      </c>
    </row>
    <row r="14" spans="1:13" ht="12.75">
      <c r="A14" s="9" t="s">
        <v>23</v>
      </c>
      <c r="B14" s="11" t="s">
        <v>24</v>
      </c>
      <c r="C14" s="9">
        <v>9221009</v>
      </c>
      <c r="D14" s="11">
        <v>1204896</v>
      </c>
      <c r="E14" s="11">
        <v>610275</v>
      </c>
      <c r="F14" s="10">
        <v>38694</v>
      </c>
      <c r="G14" s="11">
        <v>0</v>
      </c>
      <c r="H14" s="11">
        <v>0</v>
      </c>
      <c r="I14" s="11">
        <v>0</v>
      </c>
      <c r="J14" s="9">
        <v>8032322</v>
      </c>
      <c r="K14" s="11">
        <v>504096</v>
      </c>
      <c r="L14" s="11">
        <v>0</v>
      </c>
      <c r="M14" s="10">
        <v>7757937</v>
      </c>
    </row>
    <row r="15" spans="1:13" ht="12.75">
      <c r="A15" s="9" t="s">
        <v>25</v>
      </c>
      <c r="B15" s="11" t="s">
        <v>252</v>
      </c>
      <c r="C15" s="9">
        <v>3886197</v>
      </c>
      <c r="D15" s="11">
        <v>245011</v>
      </c>
      <c r="E15" s="11">
        <v>442476</v>
      </c>
      <c r="F15" s="10">
        <v>7683</v>
      </c>
      <c r="G15" s="11">
        <v>0</v>
      </c>
      <c r="H15" s="11">
        <v>0</v>
      </c>
      <c r="I15" s="11">
        <v>0</v>
      </c>
      <c r="J15" s="9">
        <v>2407992</v>
      </c>
      <c r="K15" s="11">
        <v>95313</v>
      </c>
      <c r="L15" s="11">
        <v>0</v>
      </c>
      <c r="M15" s="10">
        <v>2106807</v>
      </c>
    </row>
    <row r="16" spans="1:13" ht="12.75">
      <c r="A16" s="9" t="s">
        <v>27</v>
      </c>
      <c r="B16" s="11" t="s">
        <v>253</v>
      </c>
      <c r="C16" s="9">
        <v>938478</v>
      </c>
      <c r="D16" s="11">
        <v>0</v>
      </c>
      <c r="E16" s="11">
        <v>42684</v>
      </c>
      <c r="F16" s="10">
        <v>1136</v>
      </c>
      <c r="G16" s="11">
        <v>0</v>
      </c>
      <c r="H16" s="11">
        <v>0</v>
      </c>
      <c r="I16" s="11">
        <v>0</v>
      </c>
      <c r="J16" s="9">
        <v>317411</v>
      </c>
      <c r="K16" s="11">
        <v>0</v>
      </c>
      <c r="L16" s="11">
        <v>0</v>
      </c>
      <c r="M16" s="10">
        <v>273682</v>
      </c>
    </row>
    <row r="17" spans="1:13" ht="12.75">
      <c r="A17" s="9" t="s">
        <v>29</v>
      </c>
      <c r="B17" s="11" t="s">
        <v>30</v>
      </c>
      <c r="C17" s="9">
        <v>0</v>
      </c>
      <c r="D17" s="11">
        <v>0</v>
      </c>
      <c r="E17" s="11">
        <v>0</v>
      </c>
      <c r="F17" s="10">
        <v>0</v>
      </c>
      <c r="G17" s="11">
        <v>1328199</v>
      </c>
      <c r="H17" s="11">
        <v>1032306</v>
      </c>
      <c r="I17" s="11">
        <v>155006</v>
      </c>
      <c r="J17" s="9">
        <v>127327</v>
      </c>
      <c r="K17" s="11">
        <v>81035</v>
      </c>
      <c r="L17" s="11">
        <v>0</v>
      </c>
      <c r="M17" s="10">
        <v>8804</v>
      </c>
    </row>
    <row r="18" spans="1:13" ht="12.75">
      <c r="A18" s="9" t="s">
        <v>31</v>
      </c>
      <c r="B18" s="11" t="s">
        <v>254</v>
      </c>
      <c r="C18" s="9">
        <v>22561370</v>
      </c>
      <c r="D18" s="11">
        <v>819558</v>
      </c>
      <c r="E18" s="11">
        <v>1401636</v>
      </c>
      <c r="F18" s="10">
        <v>139991</v>
      </c>
      <c r="G18" s="11">
        <v>0</v>
      </c>
      <c r="H18" s="11">
        <v>0</v>
      </c>
      <c r="I18" s="11">
        <v>0</v>
      </c>
      <c r="J18" s="9">
        <v>8560456</v>
      </c>
      <c r="K18" s="11">
        <v>175565</v>
      </c>
      <c r="L18" s="11">
        <v>0</v>
      </c>
      <c r="M18" s="10">
        <v>8287463</v>
      </c>
    </row>
    <row r="19" spans="1:13" ht="12.75">
      <c r="A19" s="9" t="s">
        <v>33</v>
      </c>
      <c r="B19" s="11" t="s">
        <v>255</v>
      </c>
      <c r="C19" s="9">
        <v>1919582</v>
      </c>
      <c r="D19" s="11">
        <v>0</v>
      </c>
      <c r="E19" s="11">
        <v>115318</v>
      </c>
      <c r="F19" s="10">
        <v>0</v>
      </c>
      <c r="G19" s="11">
        <v>0</v>
      </c>
      <c r="H19" s="11">
        <v>0</v>
      </c>
      <c r="I19" s="11">
        <v>0</v>
      </c>
      <c r="J19" s="9">
        <v>615560</v>
      </c>
      <c r="K19" s="11">
        <v>0</v>
      </c>
      <c r="L19" s="11">
        <v>0</v>
      </c>
      <c r="M19" s="10">
        <v>524801</v>
      </c>
    </row>
    <row r="20" spans="1:13" ht="12.75">
      <c r="A20" s="9" t="s">
        <v>35</v>
      </c>
      <c r="B20" s="11" t="s">
        <v>263</v>
      </c>
      <c r="C20" s="9">
        <v>0</v>
      </c>
      <c r="D20" s="11">
        <v>0</v>
      </c>
      <c r="E20" s="11">
        <v>0</v>
      </c>
      <c r="F20" s="10">
        <v>0</v>
      </c>
      <c r="G20" s="11">
        <v>784022</v>
      </c>
      <c r="H20" s="11">
        <v>811148</v>
      </c>
      <c r="I20" s="11">
        <v>68327</v>
      </c>
      <c r="J20" s="9">
        <v>239202</v>
      </c>
      <c r="K20" s="11">
        <v>0</v>
      </c>
      <c r="L20" s="11">
        <v>0</v>
      </c>
      <c r="M20" s="10">
        <v>222265</v>
      </c>
    </row>
    <row r="21" spans="1:13" ht="12.75">
      <c r="A21" s="9" t="s">
        <v>37</v>
      </c>
      <c r="B21" s="11" t="s">
        <v>256</v>
      </c>
      <c r="C21" s="9">
        <v>308708</v>
      </c>
      <c r="D21" s="11">
        <v>0</v>
      </c>
      <c r="E21" s="11">
        <v>13925</v>
      </c>
      <c r="F21" s="10">
        <v>0</v>
      </c>
      <c r="G21" s="11">
        <v>0</v>
      </c>
      <c r="H21" s="11">
        <v>0</v>
      </c>
      <c r="I21" s="11">
        <v>0</v>
      </c>
      <c r="J21" s="9">
        <v>0</v>
      </c>
      <c r="K21" s="11">
        <v>0</v>
      </c>
      <c r="L21" s="11">
        <v>0</v>
      </c>
      <c r="M21" s="10">
        <v>0</v>
      </c>
    </row>
    <row r="22" spans="1:13" ht="12.75">
      <c r="A22" s="9" t="s">
        <v>39</v>
      </c>
      <c r="B22" s="11" t="s">
        <v>257</v>
      </c>
      <c r="C22" s="9">
        <v>0</v>
      </c>
      <c r="D22" s="11">
        <v>0</v>
      </c>
      <c r="E22" s="11">
        <v>0</v>
      </c>
      <c r="F22" s="10">
        <v>0</v>
      </c>
      <c r="G22" s="11">
        <v>0</v>
      </c>
      <c r="H22" s="11">
        <v>0</v>
      </c>
      <c r="I22" s="11">
        <v>0</v>
      </c>
      <c r="J22" s="9">
        <v>251941</v>
      </c>
      <c r="K22" s="11">
        <v>0</v>
      </c>
      <c r="L22" s="11">
        <v>0</v>
      </c>
      <c r="M22" s="10">
        <v>170285</v>
      </c>
    </row>
    <row r="23" spans="1:13" ht="12.75">
      <c r="A23" s="9" t="s">
        <v>41</v>
      </c>
      <c r="B23" s="11" t="s">
        <v>258</v>
      </c>
      <c r="C23" s="9">
        <v>0</v>
      </c>
      <c r="D23" s="11">
        <v>0</v>
      </c>
      <c r="E23" s="11">
        <v>0</v>
      </c>
      <c r="F23" s="10">
        <v>0</v>
      </c>
      <c r="G23" s="11">
        <v>0</v>
      </c>
      <c r="H23" s="11">
        <v>0</v>
      </c>
      <c r="I23" s="11">
        <v>0</v>
      </c>
      <c r="J23" s="9">
        <v>556883</v>
      </c>
      <c r="K23" s="11">
        <v>0</v>
      </c>
      <c r="L23" s="11">
        <v>0</v>
      </c>
      <c r="M23" s="10">
        <v>214108</v>
      </c>
    </row>
    <row r="24" spans="1:13" ht="12.75">
      <c r="A24" s="9" t="s">
        <v>43</v>
      </c>
      <c r="B24" s="11" t="s">
        <v>260</v>
      </c>
      <c r="C24" s="9">
        <v>0</v>
      </c>
      <c r="D24" s="11">
        <v>0</v>
      </c>
      <c r="E24" s="11">
        <v>0</v>
      </c>
      <c r="F24" s="10">
        <v>0</v>
      </c>
      <c r="G24" s="11">
        <v>0</v>
      </c>
      <c r="H24" s="11">
        <v>0</v>
      </c>
      <c r="I24" s="11">
        <v>0</v>
      </c>
      <c r="J24" s="9">
        <v>614969</v>
      </c>
      <c r="K24" s="11">
        <v>45116</v>
      </c>
      <c r="L24" s="11">
        <v>0</v>
      </c>
      <c r="M24" s="10">
        <v>517173</v>
      </c>
    </row>
    <row r="25" spans="1:13" ht="12.75">
      <c r="A25" s="12" t="s">
        <v>45</v>
      </c>
      <c r="B25" s="14"/>
      <c r="C25" s="12">
        <v>49196802</v>
      </c>
      <c r="D25" s="14">
        <v>2270617</v>
      </c>
      <c r="E25" s="14">
        <v>3247231</v>
      </c>
      <c r="F25" s="13">
        <v>201136</v>
      </c>
      <c r="G25" s="14">
        <v>2112221</v>
      </c>
      <c r="H25" s="14">
        <v>1843454</v>
      </c>
      <c r="I25" s="14">
        <v>223333</v>
      </c>
      <c r="J25" s="12">
        <v>27490384</v>
      </c>
      <c r="K25" s="14">
        <v>2176683</v>
      </c>
      <c r="L25" s="14">
        <v>1577789</v>
      </c>
      <c r="M25" s="13">
        <v>23813310</v>
      </c>
    </row>
    <row r="26" spans="1:13" ht="12.75">
      <c r="A26" s="11"/>
      <c r="B26" s="11"/>
      <c r="C26" s="11"/>
      <c r="D26" s="11"/>
      <c r="E26" s="11"/>
      <c r="F26" s="11"/>
      <c r="G26" s="11"/>
      <c r="H26" s="11"/>
      <c r="I26" s="11"/>
      <c r="J26" s="11"/>
      <c r="K26" s="11"/>
      <c r="L26" s="11"/>
      <c r="M26" s="11"/>
    </row>
    <row r="27" spans="1:13" ht="12.75">
      <c r="A27" s="2"/>
      <c r="B27" s="2"/>
      <c r="C27" s="2"/>
      <c r="D27" s="2"/>
      <c r="E27" s="2"/>
      <c r="F27" s="2"/>
      <c r="G27" s="2"/>
      <c r="H27" s="2"/>
      <c r="I27" s="2"/>
      <c r="J27" s="2"/>
      <c r="K27" s="2"/>
      <c r="L27" s="2"/>
      <c r="M27" s="2"/>
    </row>
    <row r="28" spans="1:13" ht="12.75">
      <c r="A28" s="1" t="s">
        <v>46</v>
      </c>
      <c r="B28" s="1"/>
      <c r="C28" s="1"/>
      <c r="D28" s="1"/>
      <c r="E28" s="1"/>
      <c r="F28" s="2"/>
      <c r="G28" s="2"/>
      <c r="H28" s="2"/>
      <c r="I28" s="2"/>
      <c r="J28" s="2"/>
      <c r="K28" s="2"/>
      <c r="L28" s="2"/>
      <c r="M28" s="2"/>
    </row>
    <row r="29" spans="1:13" ht="12.75">
      <c r="A29" s="1" t="s">
        <v>1</v>
      </c>
      <c r="B29" s="1"/>
      <c r="C29" s="1"/>
      <c r="D29" s="1"/>
      <c r="E29" s="1"/>
      <c r="F29" s="2"/>
      <c r="G29" s="2"/>
      <c r="H29" s="2"/>
      <c r="I29" s="2"/>
      <c r="J29" s="2"/>
      <c r="K29" s="2"/>
      <c r="L29" s="2"/>
      <c r="M29" s="2"/>
    </row>
    <row r="30" spans="1:13" ht="12.75">
      <c r="A30" s="1" t="s">
        <v>265</v>
      </c>
      <c r="B30" s="1"/>
      <c r="C30" s="1"/>
      <c r="D30" s="1"/>
      <c r="E30" s="1"/>
      <c r="F30" s="2"/>
      <c r="G30" s="2"/>
      <c r="H30" s="2"/>
      <c r="I30" s="2"/>
      <c r="J30" s="2"/>
      <c r="K30" s="2"/>
      <c r="L30" s="2"/>
      <c r="M30" s="2"/>
    </row>
    <row r="31" spans="1:13" ht="12.75">
      <c r="A31" s="2"/>
      <c r="B31" s="2"/>
      <c r="C31" s="2"/>
      <c r="D31" s="2"/>
      <c r="E31" s="2"/>
      <c r="F31" s="2"/>
      <c r="G31" s="2"/>
      <c r="H31" s="2"/>
      <c r="I31" s="2"/>
      <c r="J31" s="2"/>
      <c r="K31" s="2"/>
      <c r="L31" s="2"/>
      <c r="M31" s="2"/>
    </row>
    <row r="32" spans="1:13" ht="12.75">
      <c r="A32" s="2"/>
      <c r="B32" s="2"/>
      <c r="C32" s="2"/>
      <c r="D32" s="2"/>
      <c r="E32" s="2"/>
      <c r="F32" s="2"/>
      <c r="G32" s="2"/>
      <c r="H32" s="2"/>
      <c r="I32" s="2"/>
      <c r="J32" s="2"/>
      <c r="K32" s="2"/>
      <c r="L32" s="2"/>
      <c r="M32" s="2"/>
    </row>
    <row r="33" spans="1:13" ht="12.75">
      <c r="A33" s="4"/>
      <c r="B33" s="5"/>
      <c r="C33" s="6" t="s">
        <v>2</v>
      </c>
      <c r="D33" s="7"/>
      <c r="E33" s="7"/>
      <c r="F33" s="8"/>
      <c r="G33" s="6" t="s">
        <v>3</v>
      </c>
      <c r="H33" s="7"/>
      <c r="I33" s="8"/>
      <c r="J33" s="6" t="s">
        <v>4</v>
      </c>
      <c r="K33" s="7"/>
      <c r="L33" s="7"/>
      <c r="M33" s="8"/>
    </row>
    <row r="34" spans="1:13" ht="12.75">
      <c r="A34" s="9"/>
      <c r="B34" s="10"/>
      <c r="C34" s="9"/>
      <c r="D34" s="11" t="s">
        <v>5</v>
      </c>
      <c r="E34" s="11" t="s">
        <v>6</v>
      </c>
      <c r="F34" s="10" t="s">
        <v>6</v>
      </c>
      <c r="G34" s="9"/>
      <c r="H34" s="11" t="s">
        <v>5</v>
      </c>
      <c r="I34" s="10" t="s">
        <v>6</v>
      </c>
      <c r="J34" s="9"/>
      <c r="K34" s="11" t="s">
        <v>5</v>
      </c>
      <c r="L34" s="11" t="s">
        <v>7</v>
      </c>
      <c r="M34" s="10" t="s">
        <v>6</v>
      </c>
    </row>
    <row r="35" spans="1:13" ht="12.75">
      <c r="A35" s="9"/>
      <c r="B35" s="10"/>
      <c r="C35" s="9" t="s">
        <v>8</v>
      </c>
      <c r="D35" s="11" t="s">
        <v>9</v>
      </c>
      <c r="E35" s="11" t="s">
        <v>10</v>
      </c>
      <c r="F35" s="10" t="s">
        <v>11</v>
      </c>
      <c r="G35" s="9" t="s">
        <v>8</v>
      </c>
      <c r="H35" s="11" t="s">
        <v>9</v>
      </c>
      <c r="I35" s="10" t="s">
        <v>10</v>
      </c>
      <c r="J35" s="9" t="s">
        <v>8</v>
      </c>
      <c r="K35" s="11" t="s">
        <v>9</v>
      </c>
      <c r="L35" s="11" t="s">
        <v>12</v>
      </c>
      <c r="M35" s="10" t="s">
        <v>10</v>
      </c>
    </row>
    <row r="36" spans="1:13" ht="12.75">
      <c r="A36" s="12" t="s">
        <v>47</v>
      </c>
      <c r="B36" s="13"/>
      <c r="C36" s="12" t="s">
        <v>14</v>
      </c>
      <c r="D36" s="14" t="s">
        <v>15</v>
      </c>
      <c r="E36" s="14" t="s">
        <v>16</v>
      </c>
      <c r="F36" s="13" t="s">
        <v>13</v>
      </c>
      <c r="G36" s="12" t="s">
        <v>14</v>
      </c>
      <c r="H36" s="14" t="s">
        <v>15</v>
      </c>
      <c r="I36" s="13" t="s">
        <v>13</v>
      </c>
      <c r="J36" s="12" t="s">
        <v>14</v>
      </c>
      <c r="K36" s="14" t="s">
        <v>15</v>
      </c>
      <c r="L36" s="14" t="s">
        <v>14</v>
      </c>
      <c r="M36" s="13" t="s">
        <v>13</v>
      </c>
    </row>
    <row r="37" spans="1:13" ht="12.75">
      <c r="A37" s="4" t="s">
        <v>48</v>
      </c>
      <c r="B37" s="5" t="s">
        <v>18</v>
      </c>
      <c r="C37" s="4">
        <v>16472</v>
      </c>
      <c r="D37" s="15">
        <v>0</v>
      </c>
      <c r="E37" s="15">
        <v>1704</v>
      </c>
      <c r="F37" s="15">
        <v>0</v>
      </c>
      <c r="G37" s="4">
        <v>0</v>
      </c>
      <c r="H37" s="15">
        <v>0</v>
      </c>
      <c r="I37" s="5">
        <v>0</v>
      </c>
      <c r="J37" s="15">
        <v>0</v>
      </c>
      <c r="K37" s="15">
        <v>0</v>
      </c>
      <c r="L37" s="15">
        <v>0</v>
      </c>
      <c r="M37" s="5">
        <v>0</v>
      </c>
    </row>
    <row r="38" spans="1:13" ht="12.75">
      <c r="A38" s="9" t="s">
        <v>49</v>
      </c>
      <c r="B38" s="10" t="s">
        <v>50</v>
      </c>
      <c r="C38" s="9">
        <v>811016</v>
      </c>
      <c r="D38" s="11">
        <v>0</v>
      </c>
      <c r="E38" s="11">
        <v>30385</v>
      </c>
      <c r="F38" s="11">
        <v>0</v>
      </c>
      <c r="G38" s="9">
        <v>0</v>
      </c>
      <c r="H38" s="11">
        <v>0</v>
      </c>
      <c r="I38" s="10">
        <v>0</v>
      </c>
      <c r="J38" s="11">
        <v>337194</v>
      </c>
      <c r="K38" s="11">
        <v>0</v>
      </c>
      <c r="L38" s="11">
        <v>0</v>
      </c>
      <c r="M38" s="10">
        <v>309843</v>
      </c>
    </row>
    <row r="39" spans="1:13" ht="12.75">
      <c r="A39" s="9" t="s">
        <v>51</v>
      </c>
      <c r="B39" s="10" t="s">
        <v>52</v>
      </c>
      <c r="C39" s="9">
        <v>201243</v>
      </c>
      <c r="D39" s="11">
        <v>1152</v>
      </c>
      <c r="E39" s="11">
        <v>27652</v>
      </c>
      <c r="F39" s="11">
        <v>1704</v>
      </c>
      <c r="G39" s="9">
        <v>0</v>
      </c>
      <c r="H39" s="11">
        <v>0</v>
      </c>
      <c r="I39" s="10">
        <v>0</v>
      </c>
      <c r="J39" s="11">
        <v>0</v>
      </c>
      <c r="K39" s="11">
        <v>0</v>
      </c>
      <c r="L39" s="11">
        <v>0</v>
      </c>
      <c r="M39" s="10">
        <v>0</v>
      </c>
    </row>
    <row r="40" spans="1:13" ht="12.75">
      <c r="A40" s="9" t="s">
        <v>53</v>
      </c>
      <c r="B40" s="10" t="s">
        <v>54</v>
      </c>
      <c r="C40" s="9">
        <v>182556</v>
      </c>
      <c r="D40" s="11">
        <v>0</v>
      </c>
      <c r="E40" s="11">
        <v>15436</v>
      </c>
      <c r="F40" s="11">
        <v>1704</v>
      </c>
      <c r="G40" s="9">
        <v>0</v>
      </c>
      <c r="H40" s="11">
        <v>0</v>
      </c>
      <c r="I40" s="10">
        <v>0</v>
      </c>
      <c r="J40" s="11">
        <v>222833</v>
      </c>
      <c r="K40" s="11">
        <v>0</v>
      </c>
      <c r="L40" s="11">
        <v>0</v>
      </c>
      <c r="M40" s="10">
        <v>206544</v>
      </c>
    </row>
    <row r="41" spans="1:13" ht="12.75">
      <c r="A41" s="9" t="s">
        <v>55</v>
      </c>
      <c r="B41" s="10" t="s">
        <v>56</v>
      </c>
      <c r="C41" s="9">
        <v>778698</v>
      </c>
      <c r="D41" s="11">
        <v>0</v>
      </c>
      <c r="E41" s="11">
        <v>61503</v>
      </c>
      <c r="F41" s="11">
        <v>0</v>
      </c>
      <c r="G41" s="9">
        <v>0</v>
      </c>
      <c r="H41" s="11">
        <v>0</v>
      </c>
      <c r="I41" s="10">
        <v>0</v>
      </c>
      <c r="J41" s="11">
        <v>296528</v>
      </c>
      <c r="K41" s="11">
        <v>0</v>
      </c>
      <c r="L41" s="11">
        <v>0</v>
      </c>
      <c r="M41" s="10">
        <v>286292</v>
      </c>
    </row>
    <row r="42" spans="1:13" ht="12.75">
      <c r="A42" s="9" t="s">
        <v>57</v>
      </c>
      <c r="B42" s="10" t="s">
        <v>58</v>
      </c>
      <c r="C42" s="9">
        <v>556835</v>
      </c>
      <c r="D42" s="11">
        <v>0</v>
      </c>
      <c r="E42" s="11">
        <v>44857</v>
      </c>
      <c r="F42" s="11">
        <v>0</v>
      </c>
      <c r="G42" s="9">
        <v>0</v>
      </c>
      <c r="H42" s="11">
        <v>0</v>
      </c>
      <c r="I42" s="10">
        <v>0</v>
      </c>
      <c r="J42" s="11">
        <v>86378</v>
      </c>
      <c r="K42" s="11">
        <v>0</v>
      </c>
      <c r="L42" s="11">
        <v>0</v>
      </c>
      <c r="M42" s="10">
        <v>83268</v>
      </c>
    </row>
    <row r="43" spans="1:13" ht="12.75">
      <c r="A43" s="9" t="s">
        <v>59</v>
      </c>
      <c r="B43" s="10" t="s">
        <v>60</v>
      </c>
      <c r="C43" s="9">
        <v>544268</v>
      </c>
      <c r="D43" s="11">
        <v>0</v>
      </c>
      <c r="E43" s="11">
        <v>23515</v>
      </c>
      <c r="F43" s="11">
        <v>10224</v>
      </c>
      <c r="G43" s="9">
        <v>0</v>
      </c>
      <c r="H43" s="11">
        <v>0</v>
      </c>
      <c r="I43" s="10">
        <v>0</v>
      </c>
      <c r="J43" s="11">
        <v>143115</v>
      </c>
      <c r="K43" s="11">
        <v>0</v>
      </c>
      <c r="L43" s="11">
        <v>0</v>
      </c>
      <c r="M43" s="10">
        <v>137260</v>
      </c>
    </row>
    <row r="44" spans="1:13" ht="12.75">
      <c r="A44" s="9" t="s">
        <v>61</v>
      </c>
      <c r="B44" s="10" t="s">
        <v>62</v>
      </c>
      <c r="C44" s="9">
        <v>519049</v>
      </c>
      <c r="D44" s="11">
        <v>0</v>
      </c>
      <c r="E44" s="11">
        <v>27428</v>
      </c>
      <c r="F44" s="11">
        <v>0</v>
      </c>
      <c r="G44" s="9">
        <v>0</v>
      </c>
      <c r="H44" s="11">
        <v>0</v>
      </c>
      <c r="I44" s="10">
        <v>0</v>
      </c>
      <c r="J44" s="11">
        <v>318590</v>
      </c>
      <c r="K44" s="11">
        <v>0</v>
      </c>
      <c r="L44" s="11">
        <v>0</v>
      </c>
      <c r="M44" s="10">
        <v>296498</v>
      </c>
    </row>
    <row r="45" spans="1:13" ht="12.75">
      <c r="A45" s="9" t="s">
        <v>63</v>
      </c>
      <c r="B45" s="10" t="s">
        <v>64</v>
      </c>
      <c r="C45" s="9">
        <v>0</v>
      </c>
      <c r="D45" s="11">
        <v>0</v>
      </c>
      <c r="E45" s="11">
        <v>0</v>
      </c>
      <c r="F45" s="11">
        <v>0</v>
      </c>
      <c r="G45" s="9">
        <v>0</v>
      </c>
      <c r="H45" s="11">
        <v>0</v>
      </c>
      <c r="I45" s="10">
        <v>0</v>
      </c>
      <c r="J45" s="11">
        <v>150379</v>
      </c>
      <c r="K45" s="11">
        <v>0</v>
      </c>
      <c r="L45" s="11">
        <v>0</v>
      </c>
      <c r="M45" s="10">
        <v>141114</v>
      </c>
    </row>
    <row r="46" spans="1:13" ht="12.75">
      <c r="A46" s="9" t="s">
        <v>65</v>
      </c>
      <c r="B46" s="10" t="s">
        <v>20</v>
      </c>
      <c r="C46" s="9">
        <v>656295</v>
      </c>
      <c r="D46" s="11">
        <v>0</v>
      </c>
      <c r="E46" s="11">
        <v>84529</v>
      </c>
      <c r="F46" s="11">
        <v>0</v>
      </c>
      <c r="G46" s="9">
        <v>0</v>
      </c>
      <c r="H46" s="11">
        <v>0</v>
      </c>
      <c r="I46" s="10">
        <v>0</v>
      </c>
      <c r="J46" s="11">
        <v>0</v>
      </c>
      <c r="K46" s="11">
        <v>0</v>
      </c>
      <c r="L46" s="11">
        <v>0</v>
      </c>
      <c r="M46" s="10">
        <v>0</v>
      </c>
    </row>
    <row r="47" spans="1:13" ht="12.75">
      <c r="A47" s="9" t="s">
        <v>66</v>
      </c>
      <c r="B47" s="10" t="s">
        <v>67</v>
      </c>
      <c r="C47" s="9">
        <v>1579061</v>
      </c>
      <c r="D47" s="11">
        <v>0</v>
      </c>
      <c r="E47" s="11">
        <v>81874</v>
      </c>
      <c r="F47" s="11">
        <v>0</v>
      </c>
      <c r="G47" s="9">
        <v>0</v>
      </c>
      <c r="H47" s="11">
        <v>0</v>
      </c>
      <c r="I47" s="10">
        <v>0</v>
      </c>
      <c r="J47" s="11">
        <v>163215</v>
      </c>
      <c r="K47" s="11">
        <v>0</v>
      </c>
      <c r="L47" s="11">
        <v>257103</v>
      </c>
      <c r="M47" s="10">
        <v>141571</v>
      </c>
    </row>
    <row r="48" spans="1:13" ht="12.75">
      <c r="A48" s="9" t="s">
        <v>68</v>
      </c>
      <c r="B48" s="10" t="s">
        <v>69</v>
      </c>
      <c r="C48" s="9">
        <v>0</v>
      </c>
      <c r="D48" s="11">
        <v>0</v>
      </c>
      <c r="E48" s="11">
        <v>0</v>
      </c>
      <c r="F48" s="11">
        <v>0</v>
      </c>
      <c r="G48" s="9">
        <v>0</v>
      </c>
      <c r="H48" s="11">
        <v>0</v>
      </c>
      <c r="I48" s="10">
        <v>0</v>
      </c>
      <c r="J48" s="11">
        <v>1732203</v>
      </c>
      <c r="K48" s="11">
        <v>1275558</v>
      </c>
      <c r="L48" s="11">
        <v>0</v>
      </c>
      <c r="M48" s="10">
        <v>147034</v>
      </c>
    </row>
    <row r="49" spans="1:13" ht="12.75">
      <c r="A49" s="9" t="s">
        <v>70</v>
      </c>
      <c r="B49" s="10" t="s">
        <v>71</v>
      </c>
      <c r="C49" s="9">
        <v>0</v>
      </c>
      <c r="D49" s="11">
        <v>0</v>
      </c>
      <c r="E49" s="11">
        <v>0</v>
      </c>
      <c r="F49" s="11">
        <v>0</v>
      </c>
      <c r="G49" s="9">
        <v>0</v>
      </c>
      <c r="H49" s="11">
        <v>0</v>
      </c>
      <c r="I49" s="10">
        <v>0</v>
      </c>
      <c r="J49" s="11">
        <v>0</v>
      </c>
      <c r="K49" s="11">
        <v>0</v>
      </c>
      <c r="L49" s="11">
        <v>414400</v>
      </c>
      <c r="M49" s="10">
        <v>0</v>
      </c>
    </row>
    <row r="50" spans="1:13" ht="12.75">
      <c r="A50" s="9" t="s">
        <v>72</v>
      </c>
      <c r="B50" s="10" t="s">
        <v>73</v>
      </c>
      <c r="C50" s="9">
        <v>112572</v>
      </c>
      <c r="D50" s="11">
        <v>0</v>
      </c>
      <c r="E50" s="11">
        <v>5487</v>
      </c>
      <c r="F50" s="11">
        <v>0</v>
      </c>
      <c r="G50" s="9">
        <v>0</v>
      </c>
      <c r="H50" s="11">
        <v>0</v>
      </c>
      <c r="I50" s="10">
        <v>0</v>
      </c>
      <c r="J50" s="11">
        <v>437973</v>
      </c>
      <c r="K50" s="11">
        <v>0</v>
      </c>
      <c r="L50" s="11">
        <v>490550</v>
      </c>
      <c r="M50" s="10">
        <v>362999</v>
      </c>
    </row>
    <row r="51" spans="1:13" ht="12.75">
      <c r="A51" s="9" t="s">
        <v>74</v>
      </c>
      <c r="B51" s="10" t="s">
        <v>75</v>
      </c>
      <c r="C51" s="9">
        <v>1684809</v>
      </c>
      <c r="D51" s="11">
        <v>0</v>
      </c>
      <c r="E51" s="11">
        <v>63607</v>
      </c>
      <c r="F51" s="11">
        <v>0</v>
      </c>
      <c r="G51" s="9">
        <v>0</v>
      </c>
      <c r="H51" s="11">
        <v>0</v>
      </c>
      <c r="I51" s="10">
        <v>0</v>
      </c>
      <c r="J51" s="11">
        <v>62069</v>
      </c>
      <c r="K51" s="11">
        <v>0</v>
      </c>
      <c r="L51" s="11">
        <v>180878</v>
      </c>
      <c r="M51" s="10">
        <v>56365</v>
      </c>
    </row>
    <row r="52" spans="1:13" ht="12.75">
      <c r="A52" s="9" t="s">
        <v>76</v>
      </c>
      <c r="B52" s="10" t="s">
        <v>77</v>
      </c>
      <c r="C52" s="9">
        <v>1809196</v>
      </c>
      <c r="D52" s="11">
        <v>0</v>
      </c>
      <c r="E52" s="11">
        <v>70815</v>
      </c>
      <c r="F52" s="11">
        <v>0</v>
      </c>
      <c r="G52" s="9">
        <v>0</v>
      </c>
      <c r="H52" s="11">
        <v>0</v>
      </c>
      <c r="I52" s="10">
        <v>0</v>
      </c>
      <c r="J52" s="11">
        <v>231377</v>
      </c>
      <c r="K52" s="11">
        <v>0</v>
      </c>
      <c r="L52" s="11">
        <v>234858</v>
      </c>
      <c r="M52" s="10">
        <v>224377</v>
      </c>
    </row>
    <row r="53" spans="1:13" ht="12.75">
      <c r="A53" s="9" t="s">
        <v>78</v>
      </c>
      <c r="B53" s="10" t="s">
        <v>79</v>
      </c>
      <c r="C53" s="9">
        <v>358976</v>
      </c>
      <c r="D53" s="11">
        <v>0</v>
      </c>
      <c r="E53" s="11">
        <v>35966</v>
      </c>
      <c r="F53" s="11">
        <v>0</v>
      </c>
      <c r="G53" s="9">
        <v>0</v>
      </c>
      <c r="H53" s="11">
        <v>0</v>
      </c>
      <c r="I53" s="10">
        <v>0</v>
      </c>
      <c r="J53" s="11">
        <v>0</v>
      </c>
      <c r="K53" s="11">
        <v>0</v>
      </c>
      <c r="L53" s="11">
        <v>0</v>
      </c>
      <c r="M53" s="10">
        <v>0</v>
      </c>
    </row>
    <row r="54" spans="1:13" ht="12.75">
      <c r="A54" s="9" t="s">
        <v>80</v>
      </c>
      <c r="B54" s="10" t="s">
        <v>81</v>
      </c>
      <c r="C54" s="9">
        <v>0</v>
      </c>
      <c r="D54" s="11">
        <v>0</v>
      </c>
      <c r="E54" s="11">
        <v>0</v>
      </c>
      <c r="F54" s="11">
        <v>0</v>
      </c>
      <c r="G54" s="9">
        <v>0</v>
      </c>
      <c r="H54" s="11">
        <v>0</v>
      </c>
      <c r="I54" s="10">
        <v>0</v>
      </c>
      <c r="J54" s="11">
        <v>157055</v>
      </c>
      <c r="K54" s="11">
        <v>0</v>
      </c>
      <c r="L54" s="11">
        <v>0</v>
      </c>
      <c r="M54" s="10">
        <v>104206</v>
      </c>
    </row>
    <row r="55" spans="1:13" ht="12.75">
      <c r="A55" s="9" t="s">
        <v>82</v>
      </c>
      <c r="B55" s="10" t="s">
        <v>83</v>
      </c>
      <c r="C55" s="9">
        <v>0</v>
      </c>
      <c r="D55" s="11">
        <v>0</v>
      </c>
      <c r="E55" s="11">
        <v>0</v>
      </c>
      <c r="F55" s="11">
        <v>0</v>
      </c>
      <c r="G55" s="9">
        <v>0</v>
      </c>
      <c r="H55" s="11">
        <v>0</v>
      </c>
      <c r="I55" s="10">
        <v>0</v>
      </c>
      <c r="J55" s="11">
        <v>356881</v>
      </c>
      <c r="K55" s="11">
        <v>0</v>
      </c>
      <c r="L55" s="11">
        <v>0</v>
      </c>
      <c r="M55" s="10">
        <v>342436</v>
      </c>
    </row>
    <row r="56" spans="1:13" ht="12.75">
      <c r="A56" s="9" t="s">
        <v>84</v>
      </c>
      <c r="B56" s="10" t="s">
        <v>85</v>
      </c>
      <c r="C56" s="9">
        <v>528828</v>
      </c>
      <c r="D56" s="11">
        <v>0</v>
      </c>
      <c r="E56" s="11">
        <v>34231</v>
      </c>
      <c r="F56" s="11">
        <v>0</v>
      </c>
      <c r="G56" s="9">
        <v>0</v>
      </c>
      <c r="H56" s="11">
        <v>0</v>
      </c>
      <c r="I56" s="10">
        <v>0</v>
      </c>
      <c r="J56" s="11">
        <v>515318</v>
      </c>
      <c r="K56" s="11">
        <v>0</v>
      </c>
      <c r="L56" s="11">
        <v>0</v>
      </c>
      <c r="M56" s="10">
        <v>396270</v>
      </c>
    </row>
    <row r="57" spans="1:13" ht="12.75">
      <c r="A57" s="9" t="s">
        <v>86</v>
      </c>
      <c r="B57" s="10" t="s">
        <v>87</v>
      </c>
      <c r="C57" s="9">
        <v>0</v>
      </c>
      <c r="D57" s="11">
        <v>0</v>
      </c>
      <c r="E57" s="11">
        <v>0</v>
      </c>
      <c r="F57" s="11">
        <v>0</v>
      </c>
      <c r="G57" s="9">
        <v>0</v>
      </c>
      <c r="H57" s="11">
        <v>0</v>
      </c>
      <c r="I57" s="10">
        <v>0</v>
      </c>
      <c r="J57" s="11">
        <v>236016</v>
      </c>
      <c r="K57" s="11">
        <v>0</v>
      </c>
      <c r="L57" s="11">
        <v>0</v>
      </c>
      <c r="M57" s="10">
        <v>230513</v>
      </c>
    </row>
    <row r="58" spans="1:13" ht="12.75">
      <c r="A58" s="9" t="s">
        <v>88</v>
      </c>
      <c r="B58" s="10" t="s">
        <v>89</v>
      </c>
      <c r="C58" s="9">
        <v>21584</v>
      </c>
      <c r="D58" s="11">
        <v>0</v>
      </c>
      <c r="E58" s="11">
        <v>11928</v>
      </c>
      <c r="F58" s="11">
        <v>0</v>
      </c>
      <c r="G58" s="9">
        <v>0</v>
      </c>
      <c r="H58" s="11">
        <v>0</v>
      </c>
      <c r="I58" s="10">
        <v>0</v>
      </c>
      <c r="J58" s="11">
        <v>169768</v>
      </c>
      <c r="K58" s="11">
        <v>0</v>
      </c>
      <c r="L58" s="11">
        <v>0</v>
      </c>
      <c r="M58" s="10">
        <v>151107</v>
      </c>
    </row>
    <row r="59" spans="1:13" ht="12.75">
      <c r="A59" s="9" t="s">
        <v>90</v>
      </c>
      <c r="B59" s="10" t="s">
        <v>91</v>
      </c>
      <c r="C59" s="9">
        <v>0</v>
      </c>
      <c r="D59" s="11">
        <v>0</v>
      </c>
      <c r="E59" s="11">
        <v>0</v>
      </c>
      <c r="F59" s="11">
        <v>0</v>
      </c>
      <c r="G59" s="9">
        <v>0</v>
      </c>
      <c r="H59" s="11">
        <v>0</v>
      </c>
      <c r="I59" s="10">
        <v>0</v>
      </c>
      <c r="J59" s="11">
        <v>149429</v>
      </c>
      <c r="K59" s="11">
        <v>0</v>
      </c>
      <c r="L59" s="11">
        <v>0</v>
      </c>
      <c r="M59" s="10">
        <v>112288</v>
      </c>
    </row>
    <row r="60" spans="1:13" ht="12.75">
      <c r="A60" s="9" t="s">
        <v>92</v>
      </c>
      <c r="B60" s="10" t="s">
        <v>93</v>
      </c>
      <c r="C60" s="9">
        <v>136754</v>
      </c>
      <c r="D60" s="11">
        <v>21600</v>
      </c>
      <c r="E60" s="11">
        <v>9171</v>
      </c>
      <c r="F60" s="11">
        <v>0</v>
      </c>
      <c r="G60" s="9">
        <v>0</v>
      </c>
      <c r="H60" s="11">
        <v>0</v>
      </c>
      <c r="I60" s="10">
        <v>0</v>
      </c>
      <c r="J60" s="11">
        <v>161422</v>
      </c>
      <c r="K60" s="11">
        <v>10512</v>
      </c>
      <c r="L60" s="11">
        <v>0</v>
      </c>
      <c r="M60" s="10">
        <v>165894</v>
      </c>
    </row>
    <row r="61" spans="1:13" ht="12.75">
      <c r="A61" s="9" t="s">
        <v>94</v>
      </c>
      <c r="B61" s="10" t="s">
        <v>95</v>
      </c>
      <c r="C61" s="9">
        <v>451602</v>
      </c>
      <c r="D61" s="11">
        <v>59040</v>
      </c>
      <c r="E61" s="11">
        <v>45489</v>
      </c>
      <c r="F61" s="11">
        <v>0</v>
      </c>
      <c r="G61" s="9">
        <v>0</v>
      </c>
      <c r="H61" s="11">
        <v>0</v>
      </c>
      <c r="I61" s="10">
        <v>0</v>
      </c>
      <c r="J61" s="11">
        <v>278661</v>
      </c>
      <c r="K61" s="11">
        <v>18816</v>
      </c>
      <c r="L61" s="11">
        <v>0</v>
      </c>
      <c r="M61" s="10">
        <v>275609</v>
      </c>
    </row>
    <row r="62" spans="1:13" ht="12.75">
      <c r="A62" s="9" t="s">
        <v>96</v>
      </c>
      <c r="B62" s="10" t="s">
        <v>97</v>
      </c>
      <c r="C62" s="9">
        <v>1529788</v>
      </c>
      <c r="D62" s="11">
        <v>189408</v>
      </c>
      <c r="E62" s="11">
        <v>82033</v>
      </c>
      <c r="F62" s="11">
        <v>1992</v>
      </c>
      <c r="G62" s="9">
        <v>0</v>
      </c>
      <c r="H62" s="11">
        <v>0</v>
      </c>
      <c r="I62" s="10">
        <v>0</v>
      </c>
      <c r="J62" s="11">
        <v>1485122</v>
      </c>
      <c r="K62" s="11">
        <v>87120</v>
      </c>
      <c r="L62" s="11">
        <v>0</v>
      </c>
      <c r="M62" s="10">
        <v>1441156</v>
      </c>
    </row>
    <row r="63" spans="1:13" ht="12.75">
      <c r="A63" s="9" t="s">
        <v>98</v>
      </c>
      <c r="B63" s="10" t="s">
        <v>99</v>
      </c>
      <c r="C63" s="9">
        <v>995029</v>
      </c>
      <c r="D63" s="11">
        <v>142080</v>
      </c>
      <c r="E63" s="11">
        <v>79776</v>
      </c>
      <c r="F63" s="11">
        <v>3984</v>
      </c>
      <c r="G63" s="9">
        <v>0</v>
      </c>
      <c r="H63" s="11">
        <v>0</v>
      </c>
      <c r="I63" s="10">
        <v>0</v>
      </c>
      <c r="J63" s="11">
        <v>1207405</v>
      </c>
      <c r="K63" s="11">
        <v>78528</v>
      </c>
      <c r="L63" s="11">
        <v>0</v>
      </c>
      <c r="M63" s="10">
        <v>971050</v>
      </c>
    </row>
    <row r="64" spans="1:13" ht="12.75">
      <c r="A64" s="9" t="s">
        <v>100</v>
      </c>
      <c r="B64" s="10" t="s">
        <v>101</v>
      </c>
      <c r="C64" s="9">
        <v>3229453</v>
      </c>
      <c r="D64" s="11">
        <v>398448</v>
      </c>
      <c r="E64" s="11">
        <v>192056</v>
      </c>
      <c r="F64" s="11">
        <v>6922</v>
      </c>
      <c r="G64" s="9">
        <v>0</v>
      </c>
      <c r="H64" s="11">
        <v>0</v>
      </c>
      <c r="I64" s="10">
        <v>0</v>
      </c>
      <c r="J64" s="11">
        <v>1904046</v>
      </c>
      <c r="K64" s="11">
        <v>119904</v>
      </c>
      <c r="L64" s="11">
        <v>0</v>
      </c>
      <c r="M64" s="10">
        <v>1903985</v>
      </c>
    </row>
    <row r="65" spans="1:13" ht="12.75">
      <c r="A65" s="9" t="s">
        <v>102</v>
      </c>
      <c r="B65" s="10" t="s">
        <v>103</v>
      </c>
      <c r="C65" s="9">
        <v>688737</v>
      </c>
      <c r="D65" s="11">
        <v>101088</v>
      </c>
      <c r="E65" s="11">
        <v>59611</v>
      </c>
      <c r="F65" s="11">
        <v>0</v>
      </c>
      <c r="G65" s="9">
        <v>0</v>
      </c>
      <c r="H65" s="11">
        <v>0</v>
      </c>
      <c r="I65" s="10">
        <v>0</v>
      </c>
      <c r="J65" s="11">
        <v>29482</v>
      </c>
      <c r="K65" s="11">
        <v>3264</v>
      </c>
      <c r="L65" s="11">
        <v>0</v>
      </c>
      <c r="M65" s="10">
        <v>27139</v>
      </c>
    </row>
    <row r="66" spans="1:13" ht="12.75">
      <c r="A66" s="9" t="s">
        <v>104</v>
      </c>
      <c r="B66" s="10" t="s">
        <v>105</v>
      </c>
      <c r="C66" s="9">
        <v>347143</v>
      </c>
      <c r="D66" s="11">
        <v>48624</v>
      </c>
      <c r="E66" s="11">
        <v>29955</v>
      </c>
      <c r="F66" s="11">
        <v>6922</v>
      </c>
      <c r="G66" s="9">
        <v>0</v>
      </c>
      <c r="H66" s="11">
        <v>0</v>
      </c>
      <c r="I66" s="10">
        <v>0</v>
      </c>
      <c r="J66" s="11">
        <v>504437</v>
      </c>
      <c r="K66" s="11">
        <v>30960</v>
      </c>
      <c r="L66" s="11">
        <v>0</v>
      </c>
      <c r="M66" s="10">
        <v>487449</v>
      </c>
    </row>
    <row r="67" spans="1:13" ht="12.75">
      <c r="A67" s="9" t="s">
        <v>106</v>
      </c>
      <c r="B67" s="10" t="s">
        <v>107</v>
      </c>
      <c r="C67" s="9">
        <v>1636835</v>
      </c>
      <c r="D67" s="11">
        <v>213696</v>
      </c>
      <c r="E67" s="11">
        <v>98412</v>
      </c>
      <c r="F67" s="11">
        <v>6922</v>
      </c>
      <c r="G67" s="9">
        <v>0</v>
      </c>
      <c r="H67" s="11">
        <v>0</v>
      </c>
      <c r="I67" s="10">
        <v>0</v>
      </c>
      <c r="J67" s="11">
        <v>1062230</v>
      </c>
      <c r="K67" s="11">
        <v>69792</v>
      </c>
      <c r="L67" s="11">
        <v>0</v>
      </c>
      <c r="M67" s="10">
        <v>1104144</v>
      </c>
    </row>
    <row r="68" spans="1:13" ht="12.75">
      <c r="A68" s="9" t="s">
        <v>108</v>
      </c>
      <c r="B68" s="10" t="s">
        <v>109</v>
      </c>
      <c r="C68" s="9">
        <v>68160</v>
      </c>
      <c r="D68" s="11">
        <v>10368</v>
      </c>
      <c r="E68" s="11">
        <v>3088</v>
      </c>
      <c r="F68" s="11">
        <v>0</v>
      </c>
      <c r="G68" s="9">
        <v>0</v>
      </c>
      <c r="H68" s="11">
        <v>0</v>
      </c>
      <c r="I68" s="10">
        <v>0</v>
      </c>
      <c r="J68" s="11">
        <v>189885</v>
      </c>
      <c r="K68" s="11">
        <v>12864</v>
      </c>
      <c r="L68" s="11">
        <v>0</v>
      </c>
      <c r="M68" s="10">
        <v>185465</v>
      </c>
    </row>
    <row r="69" spans="1:13" ht="12.75">
      <c r="A69" s="9" t="s">
        <v>110</v>
      </c>
      <c r="B69" s="10" t="s">
        <v>111</v>
      </c>
      <c r="C69" s="9">
        <v>90932</v>
      </c>
      <c r="D69" s="11">
        <v>13824</v>
      </c>
      <c r="E69" s="11">
        <v>7968</v>
      </c>
      <c r="F69" s="11">
        <v>7968</v>
      </c>
      <c r="G69" s="9">
        <v>0</v>
      </c>
      <c r="H69" s="11">
        <v>0</v>
      </c>
      <c r="I69" s="10">
        <v>0</v>
      </c>
      <c r="J69" s="11">
        <v>937063</v>
      </c>
      <c r="K69" s="11">
        <v>56208</v>
      </c>
      <c r="L69" s="11">
        <v>0</v>
      </c>
      <c r="M69" s="10">
        <v>911810</v>
      </c>
    </row>
    <row r="70" spans="1:13" ht="12.75">
      <c r="A70" s="9" t="s">
        <v>112</v>
      </c>
      <c r="B70" s="10" t="s">
        <v>113</v>
      </c>
      <c r="C70" s="9">
        <v>46576</v>
      </c>
      <c r="D70" s="11">
        <v>6720</v>
      </c>
      <c r="E70" s="11">
        <v>2716</v>
      </c>
      <c r="F70" s="11">
        <v>3984</v>
      </c>
      <c r="G70" s="9">
        <v>0</v>
      </c>
      <c r="H70" s="11">
        <v>0</v>
      </c>
      <c r="I70" s="10">
        <v>0</v>
      </c>
      <c r="J70" s="11">
        <v>272569</v>
      </c>
      <c r="K70" s="11">
        <v>16128</v>
      </c>
      <c r="L70" s="11">
        <v>0</v>
      </c>
      <c r="M70" s="10">
        <v>284236</v>
      </c>
    </row>
    <row r="71" spans="1:13" ht="12.75">
      <c r="A71" s="9" t="s">
        <v>114</v>
      </c>
      <c r="B71" s="10" t="s">
        <v>26</v>
      </c>
      <c r="C71" s="9">
        <v>49941</v>
      </c>
      <c r="D71" s="11">
        <v>0</v>
      </c>
      <c r="E71" s="11">
        <v>31018</v>
      </c>
      <c r="F71" s="11">
        <v>1136</v>
      </c>
      <c r="G71" s="9">
        <v>0</v>
      </c>
      <c r="H71" s="11">
        <v>0</v>
      </c>
      <c r="I71" s="10">
        <v>0</v>
      </c>
      <c r="J71" s="11">
        <v>0</v>
      </c>
      <c r="K71" s="11">
        <v>0</v>
      </c>
      <c r="L71" s="11">
        <v>0</v>
      </c>
      <c r="M71" s="10">
        <v>0</v>
      </c>
    </row>
    <row r="72" spans="1:13" ht="12.75">
      <c r="A72" s="9" t="s">
        <v>115</v>
      </c>
      <c r="B72" s="10" t="s">
        <v>116</v>
      </c>
      <c r="C72" s="9">
        <v>1046962</v>
      </c>
      <c r="D72" s="11">
        <v>77503</v>
      </c>
      <c r="E72" s="11">
        <v>43003</v>
      </c>
      <c r="F72" s="11">
        <v>0</v>
      </c>
      <c r="G72" s="9">
        <v>0</v>
      </c>
      <c r="H72" s="11">
        <v>0</v>
      </c>
      <c r="I72" s="10">
        <v>0</v>
      </c>
      <c r="J72" s="11">
        <v>395793</v>
      </c>
      <c r="K72" s="11">
        <v>26463</v>
      </c>
      <c r="L72" s="11">
        <v>0</v>
      </c>
      <c r="M72" s="10">
        <v>292596</v>
      </c>
    </row>
    <row r="73" spans="1:13" ht="12.75">
      <c r="A73" s="9" t="s">
        <v>117</v>
      </c>
      <c r="B73" s="10" t="s">
        <v>118</v>
      </c>
      <c r="C73" s="9">
        <v>1103153</v>
      </c>
      <c r="D73" s="11">
        <v>88906</v>
      </c>
      <c r="E73" s="11">
        <v>90167</v>
      </c>
      <c r="F73" s="11">
        <v>1270</v>
      </c>
      <c r="G73" s="9">
        <v>0</v>
      </c>
      <c r="H73" s="11">
        <v>0</v>
      </c>
      <c r="I73" s="10">
        <v>0</v>
      </c>
      <c r="J73" s="11">
        <v>429258</v>
      </c>
      <c r="K73" s="11">
        <v>20620</v>
      </c>
      <c r="L73" s="11">
        <v>0</v>
      </c>
      <c r="M73" s="10">
        <v>412569</v>
      </c>
    </row>
    <row r="74" spans="1:13" ht="12.75">
      <c r="A74" s="9" t="s">
        <v>119</v>
      </c>
      <c r="B74" s="10" t="s">
        <v>120</v>
      </c>
      <c r="C74" s="9">
        <v>123168</v>
      </c>
      <c r="D74" s="11">
        <v>0</v>
      </c>
      <c r="E74" s="11">
        <v>32356</v>
      </c>
      <c r="F74" s="11">
        <v>4642</v>
      </c>
      <c r="G74" s="9">
        <v>0</v>
      </c>
      <c r="H74" s="11">
        <v>0</v>
      </c>
      <c r="I74" s="10">
        <v>0</v>
      </c>
      <c r="J74" s="11">
        <v>50808</v>
      </c>
      <c r="K74" s="11">
        <v>0</v>
      </c>
      <c r="L74" s="11">
        <v>0</v>
      </c>
      <c r="M74" s="10">
        <v>50808</v>
      </c>
    </row>
    <row r="75" spans="1:13" ht="12.75">
      <c r="A75" s="9" t="s">
        <v>121</v>
      </c>
      <c r="B75" s="10" t="s">
        <v>122</v>
      </c>
      <c r="C75" s="9">
        <v>180866</v>
      </c>
      <c r="D75" s="11">
        <v>15535</v>
      </c>
      <c r="E75" s="11">
        <v>13028</v>
      </c>
      <c r="F75" s="11">
        <v>0</v>
      </c>
      <c r="G75" s="9">
        <v>0</v>
      </c>
      <c r="H75" s="11">
        <v>0</v>
      </c>
      <c r="I75" s="10">
        <v>0</v>
      </c>
      <c r="J75" s="11">
        <v>90147</v>
      </c>
      <c r="K75" s="11">
        <v>4527</v>
      </c>
      <c r="L75" s="11">
        <v>0</v>
      </c>
      <c r="M75" s="10">
        <v>68220</v>
      </c>
    </row>
    <row r="76" spans="1:13" ht="12.75">
      <c r="A76" s="9" t="s">
        <v>123</v>
      </c>
      <c r="B76" s="10" t="s">
        <v>124</v>
      </c>
      <c r="C76" s="9">
        <v>927506</v>
      </c>
      <c r="D76" s="11">
        <v>63067</v>
      </c>
      <c r="E76" s="11">
        <v>163172</v>
      </c>
      <c r="F76" s="11">
        <v>635</v>
      </c>
      <c r="G76" s="9">
        <v>0</v>
      </c>
      <c r="H76" s="11">
        <v>0</v>
      </c>
      <c r="I76" s="10">
        <v>0</v>
      </c>
      <c r="J76" s="11">
        <v>949777</v>
      </c>
      <c r="K76" s="11">
        <v>43703</v>
      </c>
      <c r="L76" s="11">
        <v>0</v>
      </c>
      <c r="M76" s="10">
        <v>810537</v>
      </c>
    </row>
    <row r="77" spans="1:13" ht="12.75">
      <c r="A77" s="9" t="s">
        <v>125</v>
      </c>
      <c r="B77" s="10" t="s">
        <v>126</v>
      </c>
      <c r="C77" s="9">
        <v>278893</v>
      </c>
      <c r="D77" s="11">
        <v>0</v>
      </c>
      <c r="E77" s="11">
        <v>56962</v>
      </c>
      <c r="F77" s="11">
        <v>0</v>
      </c>
      <c r="G77" s="9">
        <v>0</v>
      </c>
      <c r="H77" s="11">
        <v>0</v>
      </c>
      <c r="I77" s="10">
        <v>0</v>
      </c>
      <c r="J77" s="11">
        <v>290390</v>
      </c>
      <c r="K77" s="11">
        <v>0</v>
      </c>
      <c r="L77" s="11">
        <v>0</v>
      </c>
      <c r="M77" s="10">
        <v>288771</v>
      </c>
    </row>
    <row r="78" spans="1:13" ht="12.75">
      <c r="A78" s="9" t="s">
        <v>127</v>
      </c>
      <c r="B78" s="10" t="s">
        <v>128</v>
      </c>
      <c r="C78" s="9">
        <v>175708</v>
      </c>
      <c r="D78" s="11">
        <v>0</v>
      </c>
      <c r="E78" s="11">
        <v>12770</v>
      </c>
      <c r="F78" s="11">
        <v>0</v>
      </c>
      <c r="G78" s="9">
        <v>0</v>
      </c>
      <c r="H78" s="11">
        <v>0</v>
      </c>
      <c r="I78" s="10">
        <v>0</v>
      </c>
      <c r="J78" s="11">
        <v>201819</v>
      </c>
      <c r="K78" s="11">
        <v>0</v>
      </c>
      <c r="L78" s="11">
        <v>0</v>
      </c>
      <c r="M78" s="10">
        <v>183306</v>
      </c>
    </row>
    <row r="79" spans="1:13" ht="12.75">
      <c r="A79" s="9" t="s">
        <v>129</v>
      </c>
      <c r="B79" s="10" t="s">
        <v>130</v>
      </c>
      <c r="C79" s="9">
        <v>506386</v>
      </c>
      <c r="D79" s="11">
        <v>0</v>
      </c>
      <c r="E79" s="11">
        <v>21012</v>
      </c>
      <c r="F79" s="11">
        <v>0</v>
      </c>
      <c r="G79" s="9">
        <v>0</v>
      </c>
      <c r="H79" s="11">
        <v>0</v>
      </c>
      <c r="I79" s="10">
        <v>0</v>
      </c>
      <c r="J79" s="11">
        <v>99515</v>
      </c>
      <c r="K79" s="11">
        <v>0</v>
      </c>
      <c r="L79" s="11">
        <v>0</v>
      </c>
      <c r="M79" s="10">
        <v>63108</v>
      </c>
    </row>
    <row r="80" spans="1:13" ht="12.75">
      <c r="A80" s="9" t="s">
        <v>131</v>
      </c>
      <c r="B80" s="10" t="s">
        <v>132</v>
      </c>
      <c r="C80" s="9">
        <v>336472</v>
      </c>
      <c r="D80" s="11">
        <v>0</v>
      </c>
      <c r="E80" s="11">
        <v>19116</v>
      </c>
      <c r="F80" s="11">
        <v>1136</v>
      </c>
      <c r="G80" s="9">
        <v>0</v>
      </c>
      <c r="H80" s="11">
        <v>0</v>
      </c>
      <c r="I80" s="10">
        <v>0</v>
      </c>
      <c r="J80" s="11">
        <v>82931</v>
      </c>
      <c r="K80" s="11">
        <v>0</v>
      </c>
      <c r="L80" s="11">
        <v>0</v>
      </c>
      <c r="M80" s="10">
        <v>75609</v>
      </c>
    </row>
    <row r="81" spans="1:13" ht="12.75">
      <c r="A81" s="9" t="s">
        <v>133</v>
      </c>
      <c r="B81" s="10" t="s">
        <v>134</v>
      </c>
      <c r="C81" s="9">
        <v>95620</v>
      </c>
      <c r="D81" s="11">
        <v>0</v>
      </c>
      <c r="E81" s="11">
        <v>2556</v>
      </c>
      <c r="F81" s="11">
        <v>0</v>
      </c>
      <c r="G81" s="9">
        <v>0</v>
      </c>
      <c r="H81" s="11">
        <v>0</v>
      </c>
      <c r="I81" s="10">
        <v>0</v>
      </c>
      <c r="J81" s="11">
        <v>134965</v>
      </c>
      <c r="K81" s="11">
        <v>0</v>
      </c>
      <c r="L81" s="11">
        <v>0</v>
      </c>
      <c r="M81" s="10">
        <v>134965</v>
      </c>
    </row>
    <row r="82" spans="1:13" ht="12.75">
      <c r="A82" s="9" t="s">
        <v>135</v>
      </c>
      <c r="B82" s="10" t="s">
        <v>30</v>
      </c>
      <c r="C82" s="9">
        <v>0</v>
      </c>
      <c r="D82" s="11">
        <v>0</v>
      </c>
      <c r="E82" s="11">
        <v>0</v>
      </c>
      <c r="F82" s="11">
        <v>0</v>
      </c>
      <c r="G82" s="9">
        <v>1328199</v>
      </c>
      <c r="H82" s="11">
        <v>1032306</v>
      </c>
      <c r="I82" s="10">
        <v>155006</v>
      </c>
      <c r="J82" s="11">
        <v>127327</v>
      </c>
      <c r="K82" s="11">
        <v>81035</v>
      </c>
      <c r="L82" s="11">
        <v>0</v>
      </c>
      <c r="M82" s="10">
        <v>8804</v>
      </c>
    </row>
    <row r="83" spans="1:13" ht="12.75">
      <c r="A83" s="9" t="s">
        <v>136</v>
      </c>
      <c r="B83" s="10" t="s">
        <v>137</v>
      </c>
      <c r="C83" s="9">
        <v>8035401</v>
      </c>
      <c r="D83" s="11">
        <v>29372</v>
      </c>
      <c r="E83" s="11">
        <v>578923</v>
      </c>
      <c r="F83" s="11">
        <v>21236</v>
      </c>
      <c r="G83" s="9">
        <v>0</v>
      </c>
      <c r="H83" s="11">
        <v>0</v>
      </c>
      <c r="I83" s="10">
        <v>0</v>
      </c>
      <c r="J83" s="11">
        <v>2590</v>
      </c>
      <c r="K83" s="11">
        <v>0</v>
      </c>
      <c r="L83" s="11">
        <v>0</v>
      </c>
      <c r="M83" s="10">
        <v>2590</v>
      </c>
    </row>
    <row r="84" spans="1:13" ht="12.75">
      <c r="A84" s="9" t="s">
        <v>138</v>
      </c>
      <c r="B84" s="10" t="s">
        <v>139</v>
      </c>
      <c r="C84" s="9">
        <v>233951</v>
      </c>
      <c r="D84" s="11">
        <v>29837</v>
      </c>
      <c r="E84" s="11">
        <v>9665</v>
      </c>
      <c r="F84" s="11">
        <v>1954</v>
      </c>
      <c r="G84" s="9">
        <v>0</v>
      </c>
      <c r="H84" s="11">
        <v>0</v>
      </c>
      <c r="I84" s="10">
        <v>0</v>
      </c>
      <c r="J84" s="11">
        <v>173585</v>
      </c>
      <c r="K84" s="11">
        <v>0</v>
      </c>
      <c r="L84" s="11">
        <v>0</v>
      </c>
      <c r="M84" s="10">
        <v>157646</v>
      </c>
    </row>
    <row r="85" spans="1:13" ht="12.75">
      <c r="A85" s="9" t="s">
        <v>140</v>
      </c>
      <c r="B85" s="10" t="s">
        <v>141</v>
      </c>
      <c r="C85" s="9">
        <v>0</v>
      </c>
      <c r="D85" s="11">
        <v>0</v>
      </c>
      <c r="E85" s="11">
        <v>0</v>
      </c>
      <c r="F85" s="11">
        <v>0</v>
      </c>
      <c r="G85" s="9">
        <v>0</v>
      </c>
      <c r="H85" s="11">
        <v>0</v>
      </c>
      <c r="I85" s="10">
        <v>0</v>
      </c>
      <c r="J85" s="11">
        <v>38301</v>
      </c>
      <c r="K85" s="11">
        <v>0</v>
      </c>
      <c r="L85" s="11">
        <v>0</v>
      </c>
      <c r="M85" s="10">
        <v>38106</v>
      </c>
    </row>
    <row r="86" spans="1:13" ht="12.75">
      <c r="A86" s="9" t="s">
        <v>142</v>
      </c>
      <c r="B86" s="10" t="s">
        <v>143</v>
      </c>
      <c r="C86" s="9">
        <v>233468</v>
      </c>
      <c r="D86" s="11">
        <v>0</v>
      </c>
      <c r="E86" s="11">
        <v>13931</v>
      </c>
      <c r="F86" s="11">
        <v>0</v>
      </c>
      <c r="G86" s="9">
        <v>0</v>
      </c>
      <c r="H86" s="11">
        <v>0</v>
      </c>
      <c r="I86" s="10">
        <v>0</v>
      </c>
      <c r="J86" s="11">
        <v>344613</v>
      </c>
      <c r="K86" s="11">
        <v>0</v>
      </c>
      <c r="L86" s="11">
        <v>0</v>
      </c>
      <c r="M86" s="10">
        <v>331263</v>
      </c>
    </row>
    <row r="87" spans="1:13" ht="12.75">
      <c r="A87" s="9" t="s">
        <v>144</v>
      </c>
      <c r="B87" s="10" t="s">
        <v>145</v>
      </c>
      <c r="C87" s="9">
        <v>81508</v>
      </c>
      <c r="D87" s="11">
        <v>0</v>
      </c>
      <c r="E87" s="11">
        <v>2502</v>
      </c>
      <c r="F87" s="11">
        <v>1704</v>
      </c>
      <c r="G87" s="9">
        <v>0</v>
      </c>
      <c r="H87" s="11">
        <v>0</v>
      </c>
      <c r="I87" s="10">
        <v>0</v>
      </c>
      <c r="J87" s="11">
        <v>117487</v>
      </c>
      <c r="K87" s="11">
        <v>0</v>
      </c>
      <c r="L87" s="11">
        <v>0</v>
      </c>
      <c r="M87" s="10">
        <v>115220</v>
      </c>
    </row>
    <row r="88" spans="1:13" ht="12.75">
      <c r="A88" s="9" t="s">
        <v>146</v>
      </c>
      <c r="B88" s="10" t="s">
        <v>147</v>
      </c>
      <c r="C88" s="9">
        <v>41228</v>
      </c>
      <c r="D88" s="11">
        <v>0</v>
      </c>
      <c r="E88" s="11">
        <v>1704</v>
      </c>
      <c r="F88" s="11">
        <v>0</v>
      </c>
      <c r="G88" s="9">
        <v>0</v>
      </c>
      <c r="H88" s="11">
        <v>0</v>
      </c>
      <c r="I88" s="10">
        <v>0</v>
      </c>
      <c r="J88" s="11">
        <v>78331</v>
      </c>
      <c r="K88" s="11">
        <v>0</v>
      </c>
      <c r="L88" s="11">
        <v>0</v>
      </c>
      <c r="M88" s="10">
        <v>78331</v>
      </c>
    </row>
    <row r="89" spans="1:13" ht="12.75">
      <c r="A89" s="9" t="s">
        <v>148</v>
      </c>
      <c r="B89" s="10" t="s">
        <v>149</v>
      </c>
      <c r="C89" s="9">
        <v>0</v>
      </c>
      <c r="D89" s="11">
        <v>0</v>
      </c>
      <c r="E89" s="11">
        <v>0</v>
      </c>
      <c r="F89" s="11">
        <v>0</v>
      </c>
      <c r="G89" s="9">
        <v>0</v>
      </c>
      <c r="H89" s="11">
        <v>0</v>
      </c>
      <c r="I89" s="10">
        <v>0</v>
      </c>
      <c r="J89" s="11">
        <v>116839</v>
      </c>
      <c r="K89" s="11">
        <v>0</v>
      </c>
      <c r="L89" s="11">
        <v>0</v>
      </c>
      <c r="M89" s="10">
        <v>105755</v>
      </c>
    </row>
    <row r="90" spans="1:13" ht="12.75">
      <c r="A90" s="9" t="s">
        <v>150</v>
      </c>
      <c r="B90" s="10" t="s">
        <v>151</v>
      </c>
      <c r="C90" s="9">
        <v>8050</v>
      </c>
      <c r="D90" s="11">
        <v>750</v>
      </c>
      <c r="E90" s="11">
        <v>0</v>
      </c>
      <c r="F90" s="11">
        <v>0</v>
      </c>
      <c r="G90" s="9">
        <v>0</v>
      </c>
      <c r="H90" s="11">
        <v>0</v>
      </c>
      <c r="I90" s="10">
        <v>0</v>
      </c>
      <c r="J90" s="11">
        <v>124893</v>
      </c>
      <c r="K90" s="11">
        <v>6540</v>
      </c>
      <c r="L90" s="11">
        <v>0</v>
      </c>
      <c r="M90" s="10">
        <v>131067</v>
      </c>
    </row>
    <row r="91" spans="1:13" ht="12.75">
      <c r="A91" s="9" t="s">
        <v>152</v>
      </c>
      <c r="B91" s="10" t="s">
        <v>153</v>
      </c>
      <c r="C91" s="9">
        <v>26383</v>
      </c>
      <c r="D91" s="11">
        <v>0</v>
      </c>
      <c r="E91" s="11">
        <v>142</v>
      </c>
      <c r="F91" s="11">
        <v>0</v>
      </c>
      <c r="G91" s="9">
        <v>0</v>
      </c>
      <c r="H91" s="11">
        <v>0</v>
      </c>
      <c r="I91" s="10">
        <v>0</v>
      </c>
      <c r="J91" s="11">
        <v>53601</v>
      </c>
      <c r="K91" s="11">
        <v>0</v>
      </c>
      <c r="L91" s="11">
        <v>0</v>
      </c>
      <c r="M91" s="10">
        <v>53601</v>
      </c>
    </row>
    <row r="92" spans="1:13" ht="12.75">
      <c r="A92" s="9" t="s">
        <v>154</v>
      </c>
      <c r="B92" s="10" t="s">
        <v>155</v>
      </c>
      <c r="C92" s="9">
        <v>11076</v>
      </c>
      <c r="D92" s="11">
        <v>0</v>
      </c>
      <c r="E92" s="11">
        <v>0</v>
      </c>
      <c r="F92" s="11">
        <v>0</v>
      </c>
      <c r="G92" s="9">
        <v>0</v>
      </c>
      <c r="H92" s="11">
        <v>0</v>
      </c>
      <c r="I92" s="10">
        <v>0</v>
      </c>
      <c r="J92" s="11">
        <v>99528</v>
      </c>
      <c r="K92" s="11">
        <v>0</v>
      </c>
      <c r="L92" s="11">
        <v>0</v>
      </c>
      <c r="M92" s="10">
        <v>94969</v>
      </c>
    </row>
    <row r="93" spans="1:13" ht="12.75">
      <c r="A93" s="9" t="s">
        <v>156</v>
      </c>
      <c r="B93" s="10" t="s">
        <v>157</v>
      </c>
      <c r="C93" s="9">
        <v>1492477</v>
      </c>
      <c r="D93" s="11">
        <v>0</v>
      </c>
      <c r="E93" s="11">
        <v>75901</v>
      </c>
      <c r="F93" s="11">
        <v>0</v>
      </c>
      <c r="G93" s="9">
        <v>0</v>
      </c>
      <c r="H93" s="11">
        <v>0</v>
      </c>
      <c r="I93" s="10">
        <v>0</v>
      </c>
      <c r="J93" s="11">
        <v>520750</v>
      </c>
      <c r="K93" s="11">
        <v>0</v>
      </c>
      <c r="L93" s="11">
        <v>0</v>
      </c>
      <c r="M93" s="10">
        <v>518159</v>
      </c>
    </row>
    <row r="94" spans="1:13" ht="12.75">
      <c r="A94" s="9" t="s">
        <v>158</v>
      </c>
      <c r="B94" s="10" t="s">
        <v>159</v>
      </c>
      <c r="C94" s="9">
        <v>0</v>
      </c>
      <c r="D94" s="11">
        <v>0</v>
      </c>
      <c r="E94" s="11">
        <v>0</v>
      </c>
      <c r="F94" s="11">
        <v>0</v>
      </c>
      <c r="G94" s="9">
        <v>0</v>
      </c>
      <c r="H94" s="11">
        <v>0</v>
      </c>
      <c r="I94" s="10">
        <v>0</v>
      </c>
      <c r="J94" s="11">
        <v>193005</v>
      </c>
      <c r="K94" s="11">
        <v>0</v>
      </c>
      <c r="L94" s="11">
        <v>0</v>
      </c>
      <c r="M94" s="10">
        <v>146076</v>
      </c>
    </row>
    <row r="95" spans="1:13" ht="12.75">
      <c r="A95" s="9" t="s">
        <v>160</v>
      </c>
      <c r="B95" s="10" t="s">
        <v>161</v>
      </c>
      <c r="C95" s="9">
        <v>148484</v>
      </c>
      <c r="D95" s="11">
        <v>18956</v>
      </c>
      <c r="E95" s="11">
        <v>5266</v>
      </c>
      <c r="F95" s="11">
        <v>0</v>
      </c>
      <c r="G95" s="9">
        <v>0</v>
      </c>
      <c r="H95" s="11">
        <v>0</v>
      </c>
      <c r="I95" s="10">
        <v>0</v>
      </c>
      <c r="J95" s="11">
        <v>0</v>
      </c>
      <c r="K95" s="11">
        <v>0</v>
      </c>
      <c r="L95" s="11">
        <v>0</v>
      </c>
      <c r="M95" s="10">
        <v>0</v>
      </c>
    </row>
    <row r="96" spans="1:13" ht="12.75">
      <c r="A96" s="9" t="s">
        <v>162</v>
      </c>
      <c r="B96" s="10" t="s">
        <v>163</v>
      </c>
      <c r="C96" s="9">
        <v>7403</v>
      </c>
      <c r="D96" s="11">
        <v>500</v>
      </c>
      <c r="E96" s="11">
        <v>1102</v>
      </c>
      <c r="F96" s="11">
        <v>0</v>
      </c>
      <c r="G96" s="9">
        <v>0</v>
      </c>
      <c r="H96" s="11">
        <v>0</v>
      </c>
      <c r="I96" s="10">
        <v>0</v>
      </c>
      <c r="J96" s="11">
        <v>129708</v>
      </c>
      <c r="K96" s="11">
        <v>8584</v>
      </c>
      <c r="L96" s="11">
        <v>0</v>
      </c>
      <c r="M96" s="10">
        <v>133906</v>
      </c>
    </row>
    <row r="97" spans="1:13" ht="12.75">
      <c r="A97" s="9" t="s">
        <v>164</v>
      </c>
      <c r="B97" s="10" t="s">
        <v>165</v>
      </c>
      <c r="C97" s="9">
        <v>94386</v>
      </c>
      <c r="D97" s="11">
        <v>0</v>
      </c>
      <c r="E97" s="11">
        <v>200</v>
      </c>
      <c r="F97" s="11">
        <v>0</v>
      </c>
      <c r="G97" s="9">
        <v>0</v>
      </c>
      <c r="H97" s="11">
        <v>0</v>
      </c>
      <c r="I97" s="10">
        <v>0</v>
      </c>
      <c r="J97" s="11">
        <v>125287</v>
      </c>
      <c r="K97" s="11">
        <v>0</v>
      </c>
      <c r="L97" s="11">
        <v>0</v>
      </c>
      <c r="M97" s="10">
        <v>123991</v>
      </c>
    </row>
    <row r="98" spans="1:13" ht="12.75">
      <c r="A98" s="9" t="s">
        <v>166</v>
      </c>
      <c r="B98" s="10" t="s">
        <v>167</v>
      </c>
      <c r="C98" s="9">
        <v>71083</v>
      </c>
      <c r="D98" s="11">
        <v>576</v>
      </c>
      <c r="E98" s="11">
        <v>4260</v>
      </c>
      <c r="F98" s="11">
        <v>0</v>
      </c>
      <c r="G98" s="9">
        <v>0</v>
      </c>
      <c r="H98" s="11">
        <v>0</v>
      </c>
      <c r="I98" s="10">
        <v>0</v>
      </c>
      <c r="J98" s="11">
        <v>108173</v>
      </c>
      <c r="K98" s="11">
        <v>0</v>
      </c>
      <c r="L98" s="11">
        <v>0</v>
      </c>
      <c r="M98" s="10">
        <v>106878</v>
      </c>
    </row>
    <row r="99" spans="1:13" ht="12.75">
      <c r="A99" s="9" t="s">
        <v>168</v>
      </c>
      <c r="B99" s="10" t="s">
        <v>169</v>
      </c>
      <c r="C99" s="9">
        <v>81136</v>
      </c>
      <c r="D99" s="11">
        <v>0</v>
      </c>
      <c r="E99" s="11">
        <v>1420</v>
      </c>
      <c r="F99" s="11">
        <v>0</v>
      </c>
      <c r="G99" s="9">
        <v>0</v>
      </c>
      <c r="H99" s="11">
        <v>0</v>
      </c>
      <c r="I99" s="10">
        <v>0</v>
      </c>
      <c r="J99" s="11">
        <v>70835</v>
      </c>
      <c r="K99" s="11">
        <v>0</v>
      </c>
      <c r="L99" s="11">
        <v>0</v>
      </c>
      <c r="M99" s="10">
        <v>60075</v>
      </c>
    </row>
    <row r="100" spans="1:13" ht="12.75">
      <c r="A100" s="9" t="s">
        <v>170</v>
      </c>
      <c r="B100" s="10" t="s">
        <v>171</v>
      </c>
      <c r="C100" s="9">
        <v>14768</v>
      </c>
      <c r="D100" s="11">
        <v>0</v>
      </c>
      <c r="E100" s="11">
        <v>852</v>
      </c>
      <c r="F100" s="11">
        <v>0</v>
      </c>
      <c r="G100" s="9">
        <v>0</v>
      </c>
      <c r="H100" s="11">
        <v>0</v>
      </c>
      <c r="I100" s="10">
        <v>0</v>
      </c>
      <c r="J100" s="11">
        <v>5529</v>
      </c>
      <c r="K100" s="11">
        <v>0</v>
      </c>
      <c r="L100" s="11">
        <v>0</v>
      </c>
      <c r="M100" s="10">
        <v>1942</v>
      </c>
    </row>
    <row r="101" spans="1:13" ht="12.75">
      <c r="A101" s="9" t="s">
        <v>172</v>
      </c>
      <c r="B101" s="10" t="s">
        <v>173</v>
      </c>
      <c r="C101" s="9">
        <v>20212</v>
      </c>
      <c r="D101" s="11">
        <v>0</v>
      </c>
      <c r="E101" s="11">
        <v>1704</v>
      </c>
      <c r="F101" s="11">
        <v>0</v>
      </c>
      <c r="G101" s="9">
        <v>0</v>
      </c>
      <c r="H101" s="11">
        <v>0</v>
      </c>
      <c r="I101" s="10">
        <v>0</v>
      </c>
      <c r="J101" s="11">
        <v>98530</v>
      </c>
      <c r="K101" s="11">
        <v>0</v>
      </c>
      <c r="L101" s="11">
        <v>0</v>
      </c>
      <c r="M101" s="10">
        <v>96587</v>
      </c>
    </row>
    <row r="102" spans="1:13" ht="12.75">
      <c r="A102" s="9" t="s">
        <v>174</v>
      </c>
      <c r="B102" s="10" t="s">
        <v>175</v>
      </c>
      <c r="C102" s="9">
        <v>791871</v>
      </c>
      <c r="D102" s="11">
        <v>288</v>
      </c>
      <c r="E102" s="11">
        <v>65301</v>
      </c>
      <c r="F102" s="11">
        <v>0</v>
      </c>
      <c r="G102" s="9">
        <v>0</v>
      </c>
      <c r="H102" s="11">
        <v>0</v>
      </c>
      <c r="I102" s="10">
        <v>0</v>
      </c>
      <c r="J102" s="11">
        <v>401017</v>
      </c>
      <c r="K102" s="11">
        <v>0</v>
      </c>
      <c r="L102" s="11">
        <v>0</v>
      </c>
      <c r="M102" s="10">
        <v>383955</v>
      </c>
    </row>
    <row r="103" spans="1:13" ht="12.75">
      <c r="A103" s="9" t="s">
        <v>176</v>
      </c>
      <c r="B103" s="10" t="s">
        <v>177</v>
      </c>
      <c r="C103" s="9">
        <v>58132</v>
      </c>
      <c r="D103" s="11">
        <v>864</v>
      </c>
      <c r="E103" s="11">
        <v>9464</v>
      </c>
      <c r="F103" s="11">
        <v>0</v>
      </c>
      <c r="G103" s="9">
        <v>0</v>
      </c>
      <c r="H103" s="11">
        <v>0</v>
      </c>
      <c r="I103" s="10">
        <v>0</v>
      </c>
      <c r="J103" s="11">
        <v>238791</v>
      </c>
      <c r="K103" s="11">
        <v>0</v>
      </c>
      <c r="L103" s="11">
        <v>0</v>
      </c>
      <c r="M103" s="10">
        <v>220533</v>
      </c>
    </row>
    <row r="104" spans="1:13" ht="12.75">
      <c r="A104" s="9" t="s">
        <v>178</v>
      </c>
      <c r="B104" s="10" t="s">
        <v>179</v>
      </c>
      <c r="C104" s="9">
        <v>2293856</v>
      </c>
      <c r="D104" s="11">
        <v>302255</v>
      </c>
      <c r="E104" s="11">
        <v>165209</v>
      </c>
      <c r="F104" s="11">
        <v>30784</v>
      </c>
      <c r="G104" s="9">
        <v>0</v>
      </c>
      <c r="H104" s="11">
        <v>0</v>
      </c>
      <c r="I104" s="10">
        <v>0</v>
      </c>
      <c r="J104" s="11">
        <v>589472</v>
      </c>
      <c r="K104" s="11">
        <v>35918</v>
      </c>
      <c r="L104" s="11">
        <v>0</v>
      </c>
      <c r="M104" s="10">
        <v>607236</v>
      </c>
    </row>
    <row r="105" spans="1:13" ht="12.75">
      <c r="A105" s="9" t="s">
        <v>180</v>
      </c>
      <c r="B105" s="10" t="s">
        <v>181</v>
      </c>
      <c r="C105" s="9">
        <v>1337922</v>
      </c>
      <c r="D105" s="11">
        <v>95184</v>
      </c>
      <c r="E105" s="11">
        <v>58373</v>
      </c>
      <c r="F105" s="11">
        <v>4930</v>
      </c>
      <c r="G105" s="9">
        <v>0</v>
      </c>
      <c r="H105" s="11">
        <v>0</v>
      </c>
      <c r="I105" s="10">
        <v>0</v>
      </c>
      <c r="J105" s="11">
        <v>801766</v>
      </c>
      <c r="K105" s="11">
        <v>0</v>
      </c>
      <c r="L105" s="11">
        <v>0</v>
      </c>
      <c r="M105" s="10">
        <v>764279</v>
      </c>
    </row>
    <row r="106" spans="1:13" ht="12.75">
      <c r="A106" s="9" t="s">
        <v>182</v>
      </c>
      <c r="B106" s="10" t="s">
        <v>183</v>
      </c>
      <c r="C106" s="9">
        <v>281901</v>
      </c>
      <c r="D106" s="11">
        <v>37790</v>
      </c>
      <c r="E106" s="11">
        <v>21134</v>
      </c>
      <c r="F106" s="11">
        <v>0</v>
      </c>
      <c r="G106" s="9">
        <v>0</v>
      </c>
      <c r="H106" s="11">
        <v>0</v>
      </c>
      <c r="I106" s="10">
        <v>0</v>
      </c>
      <c r="J106" s="11">
        <v>216230</v>
      </c>
      <c r="K106" s="11">
        <v>12916</v>
      </c>
      <c r="L106" s="11">
        <v>0</v>
      </c>
      <c r="M106" s="10">
        <v>217739</v>
      </c>
    </row>
    <row r="107" spans="1:13" ht="12.75">
      <c r="A107" s="9" t="s">
        <v>184</v>
      </c>
      <c r="B107" s="10" t="s">
        <v>185</v>
      </c>
      <c r="C107" s="9">
        <v>146741</v>
      </c>
      <c r="D107" s="11">
        <v>288</v>
      </c>
      <c r="E107" s="11">
        <v>6206</v>
      </c>
      <c r="F107" s="11">
        <v>0</v>
      </c>
      <c r="G107" s="9">
        <v>0</v>
      </c>
      <c r="H107" s="11">
        <v>0</v>
      </c>
      <c r="I107" s="10">
        <v>0</v>
      </c>
      <c r="J107" s="11">
        <v>150582</v>
      </c>
      <c r="K107" s="11">
        <v>0</v>
      </c>
      <c r="L107" s="11">
        <v>0</v>
      </c>
      <c r="M107" s="10">
        <v>148962</v>
      </c>
    </row>
    <row r="108" spans="1:13" ht="12.75">
      <c r="A108" s="9" t="s">
        <v>186</v>
      </c>
      <c r="B108" s="10" t="s">
        <v>187</v>
      </c>
      <c r="C108" s="9">
        <v>522450</v>
      </c>
      <c r="D108" s="11">
        <v>63915</v>
      </c>
      <c r="E108" s="11">
        <v>26981</v>
      </c>
      <c r="F108" s="11">
        <v>3908</v>
      </c>
      <c r="G108" s="9">
        <v>0</v>
      </c>
      <c r="H108" s="11">
        <v>0</v>
      </c>
      <c r="I108" s="10">
        <v>0</v>
      </c>
      <c r="J108" s="11">
        <v>160761</v>
      </c>
      <c r="K108" s="11">
        <v>10959</v>
      </c>
      <c r="L108" s="11">
        <v>0</v>
      </c>
      <c r="M108" s="10">
        <v>146792</v>
      </c>
    </row>
    <row r="109" spans="1:13" ht="12.75">
      <c r="A109" s="9" t="s">
        <v>188</v>
      </c>
      <c r="B109" s="10" t="s">
        <v>189</v>
      </c>
      <c r="C109" s="9">
        <v>838796</v>
      </c>
      <c r="D109" s="11">
        <v>288</v>
      </c>
      <c r="E109" s="11">
        <v>48324</v>
      </c>
      <c r="F109" s="11">
        <v>1704</v>
      </c>
      <c r="G109" s="9">
        <v>0</v>
      </c>
      <c r="H109" s="11">
        <v>0</v>
      </c>
      <c r="I109" s="10">
        <v>0</v>
      </c>
      <c r="J109" s="11">
        <v>164804</v>
      </c>
      <c r="K109" s="11">
        <v>0</v>
      </c>
      <c r="L109" s="11">
        <v>0</v>
      </c>
      <c r="M109" s="10">
        <v>163508</v>
      </c>
    </row>
    <row r="110" spans="1:13" ht="12.75">
      <c r="A110" s="9" t="s">
        <v>190</v>
      </c>
      <c r="B110" s="10" t="s">
        <v>191</v>
      </c>
      <c r="C110" s="9">
        <v>3408</v>
      </c>
      <c r="D110" s="11">
        <v>0</v>
      </c>
      <c r="E110" s="11">
        <v>852</v>
      </c>
      <c r="F110" s="11">
        <v>0</v>
      </c>
      <c r="G110" s="9">
        <v>0</v>
      </c>
      <c r="H110" s="11">
        <v>0</v>
      </c>
      <c r="I110" s="10">
        <v>0</v>
      </c>
      <c r="J110" s="11">
        <v>11854</v>
      </c>
      <c r="K110" s="11">
        <v>0</v>
      </c>
      <c r="L110" s="11">
        <v>0</v>
      </c>
      <c r="M110" s="10">
        <v>8617</v>
      </c>
    </row>
    <row r="111" spans="1:13" ht="12.75">
      <c r="A111" s="9" t="s">
        <v>192</v>
      </c>
      <c r="B111" s="10" t="s">
        <v>193</v>
      </c>
      <c r="C111" s="9">
        <v>2106150</v>
      </c>
      <c r="D111" s="11">
        <v>288</v>
      </c>
      <c r="E111" s="11">
        <v>104795</v>
      </c>
      <c r="F111" s="11">
        <v>3408</v>
      </c>
      <c r="G111" s="9">
        <v>0</v>
      </c>
      <c r="H111" s="11">
        <v>0</v>
      </c>
      <c r="I111" s="10">
        <v>0</v>
      </c>
      <c r="J111" s="11">
        <v>720328</v>
      </c>
      <c r="K111" s="11">
        <v>0</v>
      </c>
      <c r="L111" s="11">
        <v>0</v>
      </c>
      <c r="M111" s="10">
        <v>671014</v>
      </c>
    </row>
    <row r="112" spans="1:13" ht="12.75">
      <c r="A112" s="9" t="s">
        <v>194</v>
      </c>
      <c r="B112" s="10" t="s">
        <v>195</v>
      </c>
      <c r="C112" s="9">
        <v>34080</v>
      </c>
      <c r="D112" s="11">
        <v>0</v>
      </c>
      <c r="E112" s="11">
        <v>0</v>
      </c>
      <c r="F112" s="11">
        <v>0</v>
      </c>
      <c r="G112" s="9">
        <v>0</v>
      </c>
      <c r="H112" s="11">
        <v>0</v>
      </c>
      <c r="I112" s="10">
        <v>0</v>
      </c>
      <c r="J112" s="11">
        <v>0</v>
      </c>
      <c r="K112" s="11">
        <v>0</v>
      </c>
      <c r="L112" s="11">
        <v>0</v>
      </c>
      <c r="M112" s="10">
        <v>0</v>
      </c>
    </row>
    <row r="113" spans="1:13" ht="12.75">
      <c r="A113" s="9" t="s">
        <v>196</v>
      </c>
      <c r="B113" s="10" t="s">
        <v>197</v>
      </c>
      <c r="C113" s="9">
        <v>10224</v>
      </c>
      <c r="D113" s="11">
        <v>0</v>
      </c>
      <c r="E113" s="11">
        <v>3408</v>
      </c>
      <c r="F113" s="11">
        <v>0</v>
      </c>
      <c r="G113" s="9">
        <v>0</v>
      </c>
      <c r="H113" s="11">
        <v>0</v>
      </c>
      <c r="I113" s="10">
        <v>0</v>
      </c>
      <c r="J113" s="11">
        <v>45428</v>
      </c>
      <c r="K113" s="11">
        <v>0</v>
      </c>
      <c r="L113" s="11">
        <v>0</v>
      </c>
      <c r="M113" s="10">
        <v>45428</v>
      </c>
    </row>
    <row r="114" spans="1:13" ht="12.75">
      <c r="A114" s="9" t="s">
        <v>198</v>
      </c>
      <c r="B114" s="10" t="s">
        <v>199</v>
      </c>
      <c r="C114" s="9">
        <v>562002</v>
      </c>
      <c r="D114" s="11">
        <v>0</v>
      </c>
      <c r="E114" s="11">
        <v>17061</v>
      </c>
      <c r="F114" s="11">
        <v>0</v>
      </c>
      <c r="G114" s="9">
        <v>0</v>
      </c>
      <c r="H114" s="11">
        <v>0</v>
      </c>
      <c r="I114" s="10">
        <v>0</v>
      </c>
      <c r="J114" s="11">
        <v>160922</v>
      </c>
      <c r="K114" s="11">
        <v>0</v>
      </c>
      <c r="L114" s="11">
        <v>0</v>
      </c>
      <c r="M114" s="10">
        <v>151307</v>
      </c>
    </row>
    <row r="115" spans="1:13" ht="12.75">
      <c r="A115" s="9" t="s">
        <v>200</v>
      </c>
      <c r="B115" s="10" t="s">
        <v>201</v>
      </c>
      <c r="C115" s="9">
        <v>289072</v>
      </c>
      <c r="D115" s="11">
        <v>288</v>
      </c>
      <c r="E115" s="11">
        <v>8377</v>
      </c>
      <c r="F115" s="11">
        <v>0</v>
      </c>
      <c r="G115" s="9">
        <v>0</v>
      </c>
      <c r="H115" s="11">
        <v>0</v>
      </c>
      <c r="I115" s="10">
        <v>0</v>
      </c>
      <c r="J115" s="11">
        <v>253036</v>
      </c>
      <c r="K115" s="11">
        <v>0</v>
      </c>
      <c r="L115" s="11">
        <v>0</v>
      </c>
      <c r="M115" s="10">
        <v>248801</v>
      </c>
    </row>
    <row r="116" spans="1:13" ht="12.75">
      <c r="A116" s="9" t="s">
        <v>202</v>
      </c>
      <c r="B116" s="10" t="s">
        <v>203</v>
      </c>
      <c r="C116" s="9">
        <v>825263</v>
      </c>
      <c r="D116" s="11">
        <v>0</v>
      </c>
      <c r="E116" s="11">
        <v>45603</v>
      </c>
      <c r="F116" s="11">
        <v>0</v>
      </c>
      <c r="G116" s="9">
        <v>0</v>
      </c>
      <c r="H116" s="11">
        <v>0</v>
      </c>
      <c r="I116" s="10">
        <v>0</v>
      </c>
      <c r="J116" s="11">
        <v>231581</v>
      </c>
      <c r="K116" s="11">
        <v>0</v>
      </c>
      <c r="L116" s="11">
        <v>0</v>
      </c>
      <c r="M116" s="10">
        <v>222963</v>
      </c>
    </row>
    <row r="117" spans="1:13" ht="12.75">
      <c r="A117" s="9" t="s">
        <v>204</v>
      </c>
      <c r="B117" s="10" t="s">
        <v>205</v>
      </c>
      <c r="C117" s="9">
        <v>78702</v>
      </c>
      <c r="D117" s="11">
        <v>8064</v>
      </c>
      <c r="E117" s="11">
        <v>4980</v>
      </c>
      <c r="F117" s="11">
        <v>0</v>
      </c>
      <c r="G117" s="9">
        <v>0</v>
      </c>
      <c r="H117" s="11">
        <v>0</v>
      </c>
      <c r="I117" s="10">
        <v>0</v>
      </c>
      <c r="J117" s="11">
        <v>98931</v>
      </c>
      <c r="K117" s="11">
        <v>0</v>
      </c>
      <c r="L117" s="11">
        <v>0</v>
      </c>
      <c r="M117" s="10">
        <v>88171</v>
      </c>
    </row>
    <row r="118" spans="1:13" ht="12.75">
      <c r="A118" s="9" t="s">
        <v>206</v>
      </c>
      <c r="B118" s="10" t="s">
        <v>207</v>
      </c>
      <c r="C118" s="9">
        <v>382643</v>
      </c>
      <c r="D118" s="11">
        <v>48002</v>
      </c>
      <c r="E118" s="11">
        <v>22954</v>
      </c>
      <c r="F118" s="11">
        <v>9770</v>
      </c>
      <c r="G118" s="9">
        <v>0</v>
      </c>
      <c r="H118" s="11">
        <v>0</v>
      </c>
      <c r="I118" s="10">
        <v>0</v>
      </c>
      <c r="J118" s="11">
        <v>333971</v>
      </c>
      <c r="K118" s="11">
        <v>18209</v>
      </c>
      <c r="L118" s="11">
        <v>0</v>
      </c>
      <c r="M118" s="10">
        <v>332732</v>
      </c>
    </row>
    <row r="119" spans="1:13" ht="12.75">
      <c r="A119" s="9" t="s">
        <v>208</v>
      </c>
      <c r="B119" s="10" t="s">
        <v>209</v>
      </c>
      <c r="C119" s="9">
        <v>631057</v>
      </c>
      <c r="D119" s="11">
        <v>81253</v>
      </c>
      <c r="E119" s="11">
        <v>47522</v>
      </c>
      <c r="F119" s="11">
        <v>21832</v>
      </c>
      <c r="G119" s="9">
        <v>0</v>
      </c>
      <c r="H119" s="11">
        <v>0</v>
      </c>
      <c r="I119" s="10">
        <v>0</v>
      </c>
      <c r="J119" s="11">
        <v>1248505</v>
      </c>
      <c r="K119" s="11">
        <v>63959</v>
      </c>
      <c r="L119" s="11">
        <v>0</v>
      </c>
      <c r="M119" s="10">
        <v>1250834</v>
      </c>
    </row>
    <row r="120" spans="1:13" ht="12.75">
      <c r="A120" s="9" t="s">
        <v>210</v>
      </c>
      <c r="B120" s="10" t="s">
        <v>211</v>
      </c>
      <c r="C120" s="9">
        <v>766086</v>
      </c>
      <c r="D120" s="11">
        <v>100800</v>
      </c>
      <c r="E120" s="11">
        <v>47520</v>
      </c>
      <c r="F120" s="11">
        <v>38761</v>
      </c>
      <c r="G120" s="9">
        <v>0</v>
      </c>
      <c r="H120" s="11">
        <v>0</v>
      </c>
      <c r="I120" s="10">
        <v>0</v>
      </c>
      <c r="J120" s="11">
        <v>330892</v>
      </c>
      <c r="K120" s="11">
        <v>18480</v>
      </c>
      <c r="L120" s="11">
        <v>0</v>
      </c>
      <c r="M120" s="10">
        <v>318430</v>
      </c>
    </row>
    <row r="121" spans="1:13" ht="12.75">
      <c r="A121" s="9" t="s">
        <v>212</v>
      </c>
      <c r="B121" s="10" t="s">
        <v>213</v>
      </c>
      <c r="C121" s="9">
        <v>415130</v>
      </c>
      <c r="D121" s="11">
        <v>0</v>
      </c>
      <c r="E121" s="11">
        <v>9851</v>
      </c>
      <c r="F121" s="11">
        <v>0</v>
      </c>
      <c r="G121" s="9">
        <v>0</v>
      </c>
      <c r="H121" s="11">
        <v>0</v>
      </c>
      <c r="I121" s="10">
        <v>0</v>
      </c>
      <c r="J121" s="11">
        <v>99471</v>
      </c>
      <c r="K121" s="11">
        <v>0</v>
      </c>
      <c r="L121" s="11">
        <v>0</v>
      </c>
      <c r="M121" s="10">
        <v>89258</v>
      </c>
    </row>
    <row r="122" spans="1:13" ht="12.75">
      <c r="A122" s="9" t="s">
        <v>214</v>
      </c>
      <c r="B122" s="10" t="s">
        <v>215</v>
      </c>
      <c r="C122" s="9">
        <v>771728</v>
      </c>
      <c r="D122" s="11">
        <v>0</v>
      </c>
      <c r="E122" s="11">
        <v>46404</v>
      </c>
      <c r="F122" s="11">
        <v>0</v>
      </c>
      <c r="G122" s="9">
        <v>0</v>
      </c>
      <c r="H122" s="11">
        <v>0</v>
      </c>
      <c r="I122" s="10">
        <v>0</v>
      </c>
      <c r="J122" s="11">
        <v>213244</v>
      </c>
      <c r="K122" s="11">
        <v>0</v>
      </c>
      <c r="L122" s="11">
        <v>0</v>
      </c>
      <c r="M122" s="10">
        <v>196655</v>
      </c>
    </row>
    <row r="123" spans="1:13" ht="12.75">
      <c r="A123" s="9" t="s">
        <v>216</v>
      </c>
      <c r="B123" s="10" t="s">
        <v>217</v>
      </c>
      <c r="C123" s="9">
        <v>464804</v>
      </c>
      <c r="D123" s="11">
        <v>0</v>
      </c>
      <c r="E123" s="11">
        <v>23847</v>
      </c>
      <c r="F123" s="11">
        <v>0</v>
      </c>
      <c r="G123" s="9">
        <v>0</v>
      </c>
      <c r="H123" s="11">
        <v>0</v>
      </c>
      <c r="I123" s="10">
        <v>0</v>
      </c>
      <c r="J123" s="11">
        <v>152801</v>
      </c>
      <c r="K123" s="11">
        <v>0</v>
      </c>
      <c r="L123" s="11">
        <v>0</v>
      </c>
      <c r="M123" s="10">
        <v>133947</v>
      </c>
    </row>
    <row r="124" spans="1:13" ht="12.75">
      <c r="A124" s="9" t="s">
        <v>218</v>
      </c>
      <c r="B124" s="10" t="s">
        <v>219</v>
      </c>
      <c r="C124" s="9">
        <v>267920</v>
      </c>
      <c r="D124" s="11">
        <v>0</v>
      </c>
      <c r="E124" s="11">
        <v>35216</v>
      </c>
      <c r="F124" s="11">
        <v>0</v>
      </c>
      <c r="G124" s="9">
        <v>0</v>
      </c>
      <c r="H124" s="11">
        <v>0</v>
      </c>
      <c r="I124" s="10">
        <v>0</v>
      </c>
      <c r="J124" s="11">
        <v>150044</v>
      </c>
      <c r="K124" s="11">
        <v>0</v>
      </c>
      <c r="L124" s="11">
        <v>0</v>
      </c>
      <c r="M124" s="10">
        <v>104941</v>
      </c>
    </row>
    <row r="125" spans="1:13" ht="12.75">
      <c r="A125" s="9" t="s">
        <v>220</v>
      </c>
      <c r="B125" s="10" t="s">
        <v>221</v>
      </c>
      <c r="C125" s="9">
        <v>0</v>
      </c>
      <c r="D125" s="11">
        <v>0</v>
      </c>
      <c r="E125" s="11">
        <v>0</v>
      </c>
      <c r="F125" s="11">
        <v>0</v>
      </c>
      <c r="G125" s="9">
        <v>784022</v>
      </c>
      <c r="H125" s="11">
        <v>811148</v>
      </c>
      <c r="I125" s="10">
        <v>68327</v>
      </c>
      <c r="J125" s="11">
        <v>0</v>
      </c>
      <c r="K125" s="11">
        <v>0</v>
      </c>
      <c r="L125" s="11">
        <v>0</v>
      </c>
      <c r="M125" s="10">
        <v>0</v>
      </c>
    </row>
    <row r="126" spans="1:13" ht="12.75">
      <c r="A126" s="9" t="s">
        <v>222</v>
      </c>
      <c r="B126" s="10" t="s">
        <v>223</v>
      </c>
      <c r="C126" s="9">
        <v>0</v>
      </c>
      <c r="D126" s="11">
        <v>0</v>
      </c>
      <c r="E126" s="11">
        <v>0</v>
      </c>
      <c r="F126" s="11">
        <v>0</v>
      </c>
      <c r="G126" s="9">
        <v>0</v>
      </c>
      <c r="H126" s="11">
        <v>0</v>
      </c>
      <c r="I126" s="10">
        <v>0</v>
      </c>
      <c r="J126" s="11">
        <v>62662</v>
      </c>
      <c r="K126" s="11">
        <v>0</v>
      </c>
      <c r="L126" s="11">
        <v>0</v>
      </c>
      <c r="M126" s="10">
        <v>56634</v>
      </c>
    </row>
    <row r="127" spans="1:13" ht="12.75">
      <c r="A127" s="9" t="s">
        <v>224</v>
      </c>
      <c r="B127" s="10" t="s">
        <v>225</v>
      </c>
      <c r="C127" s="9">
        <v>0</v>
      </c>
      <c r="D127" s="11">
        <v>0</v>
      </c>
      <c r="E127" s="11">
        <v>0</v>
      </c>
      <c r="F127" s="11">
        <v>0</v>
      </c>
      <c r="G127" s="9">
        <v>0</v>
      </c>
      <c r="H127" s="11">
        <v>0</v>
      </c>
      <c r="I127" s="10">
        <v>0</v>
      </c>
      <c r="J127" s="11">
        <v>57397</v>
      </c>
      <c r="K127" s="11">
        <v>0</v>
      </c>
      <c r="L127" s="11">
        <v>0</v>
      </c>
      <c r="M127" s="10">
        <v>48430</v>
      </c>
    </row>
    <row r="128" spans="1:13" ht="12.75">
      <c r="A128" s="9" t="s">
        <v>226</v>
      </c>
      <c r="B128" s="10" t="s">
        <v>227</v>
      </c>
      <c r="C128" s="9">
        <v>0</v>
      </c>
      <c r="D128" s="11">
        <v>0</v>
      </c>
      <c r="E128" s="11">
        <v>0</v>
      </c>
      <c r="F128" s="11">
        <v>0</v>
      </c>
      <c r="G128" s="9">
        <v>0</v>
      </c>
      <c r="H128" s="11">
        <v>0</v>
      </c>
      <c r="I128" s="10">
        <v>0</v>
      </c>
      <c r="J128" s="11">
        <v>119143</v>
      </c>
      <c r="K128" s="11">
        <v>0</v>
      </c>
      <c r="L128" s="11">
        <v>0</v>
      </c>
      <c r="M128" s="10">
        <v>117201</v>
      </c>
    </row>
    <row r="129" spans="1:13" ht="12.75">
      <c r="A129" s="9" t="s">
        <v>228</v>
      </c>
      <c r="B129" s="10" t="s">
        <v>38</v>
      </c>
      <c r="C129" s="9">
        <v>308708</v>
      </c>
      <c r="D129" s="11">
        <v>0</v>
      </c>
      <c r="E129" s="11">
        <v>13925</v>
      </c>
      <c r="F129" s="11">
        <v>0</v>
      </c>
      <c r="G129" s="9">
        <v>0</v>
      </c>
      <c r="H129" s="11">
        <v>0</v>
      </c>
      <c r="I129" s="10">
        <v>0</v>
      </c>
      <c r="J129" s="11">
        <v>0</v>
      </c>
      <c r="K129" s="11">
        <v>0</v>
      </c>
      <c r="L129" s="11">
        <v>0</v>
      </c>
      <c r="M129" s="10">
        <v>0</v>
      </c>
    </row>
    <row r="130" spans="1:13" ht="12.75">
      <c r="A130" s="9" t="s">
        <v>229</v>
      </c>
      <c r="B130" s="10" t="s">
        <v>40</v>
      </c>
      <c r="C130" s="9">
        <v>0</v>
      </c>
      <c r="D130" s="11">
        <v>0</v>
      </c>
      <c r="E130" s="11">
        <v>0</v>
      </c>
      <c r="F130" s="11">
        <v>0</v>
      </c>
      <c r="G130" s="9">
        <v>0</v>
      </c>
      <c r="H130" s="11">
        <v>0</v>
      </c>
      <c r="I130" s="10">
        <v>0</v>
      </c>
      <c r="J130" s="11">
        <v>251941</v>
      </c>
      <c r="K130" s="11">
        <v>0</v>
      </c>
      <c r="L130" s="11">
        <v>0</v>
      </c>
      <c r="M130" s="10">
        <v>170285</v>
      </c>
    </row>
    <row r="131" spans="1:13" ht="12.75">
      <c r="A131" s="9" t="s">
        <v>230</v>
      </c>
      <c r="B131" s="10" t="s">
        <v>42</v>
      </c>
      <c r="C131" s="9">
        <v>0</v>
      </c>
      <c r="D131" s="11">
        <v>0</v>
      </c>
      <c r="E131" s="11">
        <v>0</v>
      </c>
      <c r="F131" s="11">
        <v>0</v>
      </c>
      <c r="G131" s="9">
        <v>0</v>
      </c>
      <c r="H131" s="11">
        <v>0</v>
      </c>
      <c r="I131" s="10">
        <v>0</v>
      </c>
      <c r="J131" s="11">
        <v>556883</v>
      </c>
      <c r="K131" s="11">
        <v>0</v>
      </c>
      <c r="L131" s="11">
        <v>0</v>
      </c>
      <c r="M131" s="10">
        <v>214108</v>
      </c>
    </row>
    <row r="132" spans="1:13" ht="12.75">
      <c r="A132" s="9" t="s">
        <v>231</v>
      </c>
      <c r="B132" s="10" t="s">
        <v>44</v>
      </c>
      <c r="C132" s="9">
        <v>0</v>
      </c>
      <c r="D132" s="11">
        <v>0</v>
      </c>
      <c r="E132" s="11">
        <v>0</v>
      </c>
      <c r="F132" s="11">
        <v>0</v>
      </c>
      <c r="G132" s="9">
        <v>0</v>
      </c>
      <c r="H132" s="11">
        <v>0</v>
      </c>
      <c r="I132" s="10">
        <v>0</v>
      </c>
      <c r="J132" s="11">
        <v>614969</v>
      </c>
      <c r="K132" s="11">
        <v>45116</v>
      </c>
      <c r="L132" s="11">
        <v>0</v>
      </c>
      <c r="M132" s="10">
        <v>517173</v>
      </c>
    </row>
    <row r="133" spans="1:13" ht="12.75">
      <c r="A133" s="12" t="s">
        <v>45</v>
      </c>
      <c r="B133" s="13"/>
      <c r="C133" s="12">
        <v>49196802</v>
      </c>
      <c r="D133" s="14">
        <v>2270617</v>
      </c>
      <c r="E133" s="14">
        <v>3247231</v>
      </c>
      <c r="F133" s="14">
        <v>201136</v>
      </c>
      <c r="G133" s="12">
        <v>2112221</v>
      </c>
      <c r="H133" s="14">
        <v>1843454</v>
      </c>
      <c r="I133" s="13">
        <v>223333</v>
      </c>
      <c r="J133" s="14">
        <v>27490384</v>
      </c>
      <c r="K133" s="14">
        <v>2176683</v>
      </c>
      <c r="L133" s="14">
        <v>1577789</v>
      </c>
      <c r="M133" s="13">
        <v>23813310</v>
      </c>
    </row>
    <row r="134" spans="1:13" ht="12.75">
      <c r="A134" s="11"/>
      <c r="B134" s="11"/>
      <c r="C134" s="11"/>
      <c r="D134" s="11"/>
      <c r="E134" s="11"/>
      <c r="F134" s="11"/>
      <c r="G134" s="11"/>
      <c r="H134" s="11"/>
      <c r="I134" s="11"/>
      <c r="J134" s="11"/>
      <c r="K134" s="11"/>
      <c r="L134" s="11"/>
      <c r="M134" s="11"/>
    </row>
  </sheetData>
  <sheetProtection/>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M135"/>
  <sheetViews>
    <sheetView zoomScalePageLayoutView="0" workbookViewId="0" topLeftCell="A1">
      <selection activeCell="A5" sqref="A5"/>
    </sheetView>
  </sheetViews>
  <sheetFormatPr defaultColWidth="8.8515625" defaultRowHeight="12.75"/>
  <cols>
    <col min="1" max="1" width="3.57421875" style="3" customWidth="1"/>
    <col min="2" max="2" width="20.28125" style="3" bestFit="1" customWidth="1"/>
    <col min="3" max="3" width="11.57421875" style="3" bestFit="1" customWidth="1"/>
    <col min="4" max="5" width="10.140625" style="3" bestFit="1" customWidth="1"/>
    <col min="6" max="6" width="9.140625" style="3" bestFit="1" customWidth="1"/>
    <col min="7" max="9" width="10.140625" style="3" bestFit="1" customWidth="1"/>
    <col min="10" max="10" width="10.8515625" style="3" bestFit="1" customWidth="1"/>
    <col min="11" max="12" width="10.140625" style="3" bestFit="1" customWidth="1"/>
    <col min="13" max="13" width="10.8515625" style="3" bestFit="1" customWidth="1"/>
    <col min="14" max="14" width="12.140625" style="3" bestFit="1" customWidth="1"/>
    <col min="15" max="16384" width="8.8515625" style="3" customWidth="1"/>
  </cols>
  <sheetData>
    <row r="1" spans="1:13" ht="12.75">
      <c r="A1" s="1" t="s">
        <v>0</v>
      </c>
      <c r="B1" s="1"/>
      <c r="C1" s="1"/>
      <c r="D1" s="1"/>
      <c r="E1" s="1"/>
      <c r="F1" s="2"/>
      <c r="G1" s="2"/>
      <c r="H1" s="2"/>
      <c r="I1" s="2"/>
      <c r="J1" s="2"/>
      <c r="K1" s="2"/>
      <c r="L1" s="2"/>
      <c r="M1" s="2"/>
    </row>
    <row r="2" spans="1:13" ht="12.75">
      <c r="A2" s="1" t="s">
        <v>1</v>
      </c>
      <c r="B2" s="1"/>
      <c r="C2" s="1"/>
      <c r="D2" s="1"/>
      <c r="E2" s="1"/>
      <c r="F2" s="2"/>
      <c r="G2" s="2"/>
      <c r="H2" s="2"/>
      <c r="I2" s="2"/>
      <c r="J2" s="2"/>
      <c r="K2" s="2"/>
      <c r="L2" s="2"/>
      <c r="M2" s="2"/>
    </row>
    <row r="3" spans="1:13" ht="12.75">
      <c r="A3" s="1" t="s">
        <v>267</v>
      </c>
      <c r="B3" s="1"/>
      <c r="C3" s="1"/>
      <c r="D3" s="1"/>
      <c r="E3" s="1"/>
      <c r="F3" s="2"/>
      <c r="G3" s="2"/>
      <c r="H3" s="2"/>
      <c r="I3" s="2"/>
      <c r="J3" s="2"/>
      <c r="K3" s="2"/>
      <c r="L3" s="2"/>
      <c r="M3" s="2"/>
    </row>
    <row r="4" spans="1:13" ht="12.75">
      <c r="A4" s="1"/>
      <c r="B4" s="1"/>
      <c r="C4" s="1"/>
      <c r="D4" s="1"/>
      <c r="E4" s="1"/>
      <c r="F4" s="2"/>
      <c r="G4" s="2"/>
      <c r="H4" s="2"/>
      <c r="I4" s="2"/>
      <c r="J4" s="2"/>
      <c r="K4" s="2"/>
      <c r="L4" s="2"/>
      <c r="M4" s="2"/>
    </row>
    <row r="5" spans="1:13" ht="12.75">
      <c r="A5" s="2"/>
      <c r="B5" s="2"/>
      <c r="C5" s="2"/>
      <c r="D5" s="2"/>
      <c r="E5" s="2"/>
      <c r="F5" s="2"/>
      <c r="G5" s="2"/>
      <c r="H5" s="2"/>
      <c r="I5" s="2"/>
      <c r="J5" s="2"/>
      <c r="K5" s="2"/>
      <c r="L5" s="2"/>
      <c r="M5" s="2"/>
    </row>
    <row r="6" spans="1:13" ht="12.75">
      <c r="A6" s="2"/>
      <c r="B6" s="2"/>
      <c r="C6" s="2"/>
      <c r="D6" s="2"/>
      <c r="E6" s="2"/>
      <c r="F6" s="2"/>
      <c r="G6" s="2"/>
      <c r="H6" s="2"/>
      <c r="I6" s="2"/>
      <c r="J6" s="2"/>
      <c r="K6" s="2"/>
      <c r="L6" s="2"/>
      <c r="M6" s="2"/>
    </row>
    <row r="7" spans="1:13" ht="12.75">
      <c r="A7" s="4"/>
      <c r="B7" s="5"/>
      <c r="C7" s="6" t="s">
        <v>2</v>
      </c>
      <c r="D7" s="7"/>
      <c r="E7" s="7"/>
      <c r="F7" s="8"/>
      <c r="G7" s="6" t="s">
        <v>3</v>
      </c>
      <c r="H7" s="7"/>
      <c r="I7" s="8"/>
      <c r="J7" s="6" t="s">
        <v>4</v>
      </c>
      <c r="K7" s="7"/>
      <c r="L7" s="7"/>
      <c r="M7" s="8"/>
    </row>
    <row r="8" spans="1:13" ht="12.75">
      <c r="A8" s="9"/>
      <c r="B8" s="10"/>
      <c r="C8" s="9"/>
      <c r="D8" s="11" t="s">
        <v>5</v>
      </c>
      <c r="E8" s="11" t="s">
        <v>6</v>
      </c>
      <c r="F8" s="10" t="s">
        <v>6</v>
      </c>
      <c r="G8" s="9"/>
      <c r="H8" s="11" t="s">
        <v>5</v>
      </c>
      <c r="I8" s="10" t="s">
        <v>6</v>
      </c>
      <c r="J8" s="9"/>
      <c r="K8" s="11" t="s">
        <v>5</v>
      </c>
      <c r="L8" s="11" t="s">
        <v>7</v>
      </c>
      <c r="M8" s="10" t="s">
        <v>6</v>
      </c>
    </row>
    <row r="9" spans="1:13" ht="12.75">
      <c r="A9" s="9"/>
      <c r="B9" s="10"/>
      <c r="C9" s="9" t="s">
        <v>8</v>
      </c>
      <c r="D9" s="11" t="s">
        <v>9</v>
      </c>
      <c r="E9" s="11" t="s">
        <v>10</v>
      </c>
      <c r="F9" s="10" t="s">
        <v>11</v>
      </c>
      <c r="G9" s="9" t="s">
        <v>8</v>
      </c>
      <c r="H9" s="11" t="s">
        <v>9</v>
      </c>
      <c r="I9" s="10" t="s">
        <v>10</v>
      </c>
      <c r="J9" s="9" t="s">
        <v>8</v>
      </c>
      <c r="K9" s="11" t="s">
        <v>9</v>
      </c>
      <c r="L9" s="11" t="s">
        <v>12</v>
      </c>
      <c r="M9" s="10" t="s">
        <v>10</v>
      </c>
    </row>
    <row r="10" spans="1:13" ht="12.75">
      <c r="A10" s="9" t="s">
        <v>13</v>
      </c>
      <c r="B10" s="10"/>
      <c r="C10" s="9" t="s">
        <v>14</v>
      </c>
      <c r="D10" s="11" t="s">
        <v>15</v>
      </c>
      <c r="E10" s="11" t="s">
        <v>16</v>
      </c>
      <c r="F10" s="10" t="s">
        <v>13</v>
      </c>
      <c r="G10" s="9" t="s">
        <v>14</v>
      </c>
      <c r="H10" s="11" t="s">
        <v>15</v>
      </c>
      <c r="I10" s="10" t="s">
        <v>13</v>
      </c>
      <c r="J10" s="9" t="s">
        <v>14</v>
      </c>
      <c r="K10" s="11" t="s">
        <v>15</v>
      </c>
      <c r="L10" s="11" t="s">
        <v>14</v>
      </c>
      <c r="M10" s="10" t="s">
        <v>13</v>
      </c>
    </row>
    <row r="11" spans="1:13" ht="12.75">
      <c r="A11" s="4" t="s">
        <v>17</v>
      </c>
      <c r="B11" s="15" t="s">
        <v>250</v>
      </c>
      <c r="C11" s="4">
        <f>+Fall98!C11+Spring99!C11</f>
        <v>7431136</v>
      </c>
      <c r="D11" s="15">
        <f>+Fall98!D11+Spring99!D11</f>
        <v>3456</v>
      </c>
      <c r="E11" s="15">
        <f>+Fall98!E11+Spring99!E11</f>
        <v>471139</v>
      </c>
      <c r="F11" s="15">
        <f>+Fall98!F11+Spring99!F11</f>
        <v>27264</v>
      </c>
      <c r="G11" s="15">
        <f>+Fall98!G11+Spring99!G11</f>
        <v>0</v>
      </c>
      <c r="H11" s="15">
        <f>+Fall98!H11+Spring99!H11</f>
        <v>0</v>
      </c>
      <c r="I11" s="15">
        <f>+Fall98!I11+Spring99!I11</f>
        <v>0</v>
      </c>
      <c r="J11" s="15">
        <f>+Fall98!J11+Spring99!J11</f>
        <v>3171497</v>
      </c>
      <c r="K11" s="15">
        <f>+Fall98!K11+Spring99!K11</f>
        <v>0</v>
      </c>
      <c r="L11" s="15">
        <f>+Fall98!L11+Spring99!L11</f>
        <v>0</v>
      </c>
      <c r="M11" s="5">
        <f>+Fall98!M11+Spring99!M11</f>
        <v>2980058</v>
      </c>
    </row>
    <row r="12" spans="1:13" ht="12.75">
      <c r="A12" s="9" t="s">
        <v>19</v>
      </c>
      <c r="B12" s="11" t="s">
        <v>251</v>
      </c>
      <c r="C12" s="9">
        <f>+Fall98!C12+Spring99!C12</f>
        <v>11934641</v>
      </c>
      <c r="D12" s="11">
        <f>+Fall98!D12+Spring99!D12</f>
        <v>0</v>
      </c>
      <c r="E12" s="11">
        <f>+Fall98!E12+Spring99!E12</f>
        <v>633534</v>
      </c>
      <c r="F12" s="11">
        <f>+Fall98!F12+Spring99!F12</f>
        <v>0</v>
      </c>
      <c r="G12" s="11">
        <f>+Fall98!G12+Spring99!G12</f>
        <v>0</v>
      </c>
      <c r="H12" s="11">
        <f>+Fall98!H12+Spring99!H12</f>
        <v>0</v>
      </c>
      <c r="I12" s="11">
        <f>+Fall98!I12+Spring99!I12</f>
        <v>0</v>
      </c>
      <c r="J12" s="11">
        <f>+Fall98!J12+Spring99!J12</f>
        <v>5407865</v>
      </c>
      <c r="K12" s="11">
        <f>+Fall98!K12+Spring99!K12</f>
        <v>2598194</v>
      </c>
      <c r="L12" s="11">
        <f>+Fall98!L12+Spring99!L12</f>
        <v>3268177</v>
      </c>
      <c r="M12" s="10">
        <f>+Fall98!M12+Spring99!M12</f>
        <v>1911839</v>
      </c>
    </row>
    <row r="13" spans="1:13" ht="12.75">
      <c r="A13" s="9" t="s">
        <v>21</v>
      </c>
      <c r="B13" s="11" t="s">
        <v>22</v>
      </c>
      <c r="C13" s="9">
        <f>+Fall98!C13+Spring99!C13</f>
        <v>1894320</v>
      </c>
      <c r="D13" s="11">
        <f>+Fall98!D13+Spring99!D13</f>
        <v>0</v>
      </c>
      <c r="E13" s="11">
        <f>+Fall98!E13+Spring99!E13</f>
        <v>163580</v>
      </c>
      <c r="F13" s="11">
        <f>+Fall98!F13+Spring99!F13</f>
        <v>0</v>
      </c>
      <c r="G13" s="11">
        <f>+Fall98!G13+Spring99!G13</f>
        <v>0</v>
      </c>
      <c r="H13" s="11">
        <f>+Fall98!H13+Spring99!H13</f>
        <v>0</v>
      </c>
      <c r="I13" s="11">
        <f>+Fall98!I13+Spring99!I13</f>
        <v>0</v>
      </c>
      <c r="J13" s="11">
        <f>+Fall98!J13+Spring99!J13</f>
        <v>3119519</v>
      </c>
      <c r="K13" s="11">
        <f>+Fall98!K13+Spring99!K13</f>
        <v>0</v>
      </c>
      <c r="L13" s="11">
        <f>+Fall98!L13+Spring99!L13</f>
        <v>0</v>
      </c>
      <c r="M13" s="10">
        <f>+Fall98!M13+Spring99!M13</f>
        <v>2652843</v>
      </c>
    </row>
    <row r="14" spans="1:13" ht="12.75">
      <c r="A14" s="9" t="s">
        <v>23</v>
      </c>
      <c r="B14" s="11" t="s">
        <v>24</v>
      </c>
      <c r="C14" s="9">
        <f>+Fall98!C14+Spring99!C14</f>
        <v>19304567</v>
      </c>
      <c r="D14" s="11">
        <f>+Fall98!D14+Spring99!D14</f>
        <v>2522976</v>
      </c>
      <c r="E14" s="11">
        <f>+Fall98!E14+Spring99!E14</f>
        <v>1279384</v>
      </c>
      <c r="F14" s="11">
        <f>+Fall98!F14+Spring99!F14</f>
        <v>80548</v>
      </c>
      <c r="G14" s="11">
        <f>+Fall98!G14+Spring99!G14</f>
        <v>0</v>
      </c>
      <c r="H14" s="11">
        <f>+Fall98!H14+Spring99!H14</f>
        <v>0</v>
      </c>
      <c r="I14" s="11">
        <f>+Fall98!I14+Spring99!I14</f>
        <v>0</v>
      </c>
      <c r="J14" s="11">
        <f>+Fall98!J14+Spring99!J14</f>
        <v>16182830</v>
      </c>
      <c r="K14" s="11">
        <f>+Fall98!K14+Spring99!K14</f>
        <v>1014576</v>
      </c>
      <c r="L14" s="11">
        <f>+Fall98!L14+Spring99!L14</f>
        <v>0</v>
      </c>
      <c r="M14" s="10">
        <f>+Fall98!M14+Spring99!M14</f>
        <v>15549872</v>
      </c>
    </row>
    <row r="15" spans="1:13" ht="12.75">
      <c r="A15" s="9" t="s">
        <v>25</v>
      </c>
      <c r="B15" s="11" t="s">
        <v>252</v>
      </c>
      <c r="C15" s="9">
        <f>+Fall98!C15+Spring99!C15</f>
        <v>8030632</v>
      </c>
      <c r="D15" s="11">
        <f>+Fall98!D15+Spring99!D15</f>
        <v>496468</v>
      </c>
      <c r="E15" s="11">
        <f>+Fall98!E15+Spring99!E15</f>
        <v>909439</v>
      </c>
      <c r="F15" s="11">
        <f>+Fall98!F15+Spring99!F15</f>
        <v>14798</v>
      </c>
      <c r="G15" s="11">
        <f>+Fall98!G15+Spring99!G15</f>
        <v>0</v>
      </c>
      <c r="H15" s="11">
        <f>+Fall98!H15+Spring99!H15</f>
        <v>0</v>
      </c>
      <c r="I15" s="11">
        <f>+Fall98!I15+Spring99!I15</f>
        <v>0</v>
      </c>
      <c r="J15" s="11">
        <f>+Fall98!J15+Spring99!J15</f>
        <v>4953328</v>
      </c>
      <c r="K15" s="11">
        <f>+Fall98!K15+Spring99!K15</f>
        <v>197132</v>
      </c>
      <c r="L15" s="11">
        <f>+Fall98!L15+Spring99!L15</f>
        <v>0</v>
      </c>
      <c r="M15" s="10">
        <f>+Fall98!M15+Spring99!M15</f>
        <v>4282598</v>
      </c>
    </row>
    <row r="16" spans="1:13" ht="12.75">
      <c r="A16" s="9" t="s">
        <v>27</v>
      </c>
      <c r="B16" s="11" t="s">
        <v>253</v>
      </c>
      <c r="C16" s="9">
        <f>+Fall98!C16+Spring99!C16</f>
        <v>1906212</v>
      </c>
      <c r="D16" s="11">
        <f>+Fall98!D16+Spring99!D16</f>
        <v>0</v>
      </c>
      <c r="E16" s="11">
        <f>+Fall98!E16+Spring99!E16</f>
        <v>86928</v>
      </c>
      <c r="F16" s="11">
        <f>+Fall98!F16+Spring99!F16</f>
        <v>1704</v>
      </c>
      <c r="G16" s="11">
        <f>+Fall98!G16+Spring99!G16</f>
        <v>0</v>
      </c>
      <c r="H16" s="11">
        <f>+Fall98!H16+Spring99!H16</f>
        <v>0</v>
      </c>
      <c r="I16" s="11">
        <f>+Fall98!I16+Spring99!I16</f>
        <v>0</v>
      </c>
      <c r="J16" s="11">
        <f>+Fall98!J16+Spring99!J16</f>
        <v>666875</v>
      </c>
      <c r="K16" s="11">
        <f>+Fall98!K16+Spring99!K16</f>
        <v>0</v>
      </c>
      <c r="L16" s="11">
        <f>+Fall98!L16+Spring99!L16</f>
        <v>0</v>
      </c>
      <c r="M16" s="10">
        <f>+Fall98!M16+Spring99!M16</f>
        <v>565028</v>
      </c>
    </row>
    <row r="17" spans="1:13" ht="12.75">
      <c r="A17" s="9" t="s">
        <v>29</v>
      </c>
      <c r="B17" s="11" t="s">
        <v>30</v>
      </c>
      <c r="C17" s="9">
        <f>+Fall98!C17+Spring99!C17</f>
        <v>0</v>
      </c>
      <c r="D17" s="11">
        <f>+Fall98!D17+Spring99!D17</f>
        <v>0</v>
      </c>
      <c r="E17" s="11">
        <f>+Fall98!E17+Spring99!E17</f>
        <v>0</v>
      </c>
      <c r="F17" s="11">
        <f>+Fall98!F17+Spring99!F17</f>
        <v>0</v>
      </c>
      <c r="G17" s="11">
        <f>+Fall98!G17+Spring99!G17</f>
        <v>2708888</v>
      </c>
      <c r="H17" s="11">
        <f>+Fall98!H17+Spring99!H17</f>
        <v>2103634</v>
      </c>
      <c r="I17" s="11">
        <f>+Fall98!I17+Spring99!I17</f>
        <v>317650</v>
      </c>
      <c r="J17" s="11">
        <f>+Fall98!J17+Spring99!J17</f>
        <v>258241</v>
      </c>
      <c r="K17" s="11">
        <f>+Fall98!K17+Spring99!K17</f>
        <v>164353</v>
      </c>
      <c r="L17" s="11">
        <f>+Fall98!L17+Spring99!L17</f>
        <v>0</v>
      </c>
      <c r="M17" s="10">
        <f>+Fall98!M17+Spring99!M17</f>
        <v>26412</v>
      </c>
    </row>
    <row r="18" spans="1:13" ht="12.75">
      <c r="A18" s="9" t="s">
        <v>31</v>
      </c>
      <c r="B18" s="11" t="s">
        <v>254</v>
      </c>
      <c r="C18" s="9">
        <f>+Fall98!C18+Spring99!C18</f>
        <v>46651885</v>
      </c>
      <c r="D18" s="11">
        <f>+Fall98!D18+Spring99!D18</f>
        <v>1695271</v>
      </c>
      <c r="E18" s="11">
        <f>+Fall98!E18+Spring99!E18</f>
        <v>2865421</v>
      </c>
      <c r="F18" s="11">
        <f>+Fall98!F18+Spring99!F18</f>
        <v>297306</v>
      </c>
      <c r="G18" s="11">
        <f>+Fall98!G18+Spring99!G18</f>
        <v>0</v>
      </c>
      <c r="H18" s="11">
        <f>+Fall98!H18+Spring99!H18</f>
        <v>0</v>
      </c>
      <c r="I18" s="11">
        <f>+Fall98!I18+Spring99!I18</f>
        <v>0</v>
      </c>
      <c r="J18" s="11">
        <f>+Fall98!J18+Spring99!J18</f>
        <v>17498395</v>
      </c>
      <c r="K18" s="11">
        <f>+Fall98!K18+Spring99!K18</f>
        <v>362900</v>
      </c>
      <c r="L18" s="11">
        <f>+Fall98!L18+Spring99!L18</f>
        <v>0</v>
      </c>
      <c r="M18" s="10">
        <f>+Fall98!M18+Spring99!M18</f>
        <v>16887408</v>
      </c>
    </row>
    <row r="19" spans="1:13" ht="12.75">
      <c r="A19" s="9" t="s">
        <v>33</v>
      </c>
      <c r="B19" s="11" t="s">
        <v>255</v>
      </c>
      <c r="C19" s="9">
        <f>+Fall98!C19+Spring99!C19</f>
        <v>3952438</v>
      </c>
      <c r="D19" s="11">
        <f>+Fall98!D19+Spring99!D19</f>
        <v>0</v>
      </c>
      <c r="E19" s="11">
        <f>+Fall98!E19+Spring99!E19</f>
        <v>232143</v>
      </c>
      <c r="F19" s="11">
        <f>+Fall98!F19+Spring99!F19</f>
        <v>0</v>
      </c>
      <c r="G19" s="11">
        <f>+Fall98!G19+Spring99!G19</f>
        <v>0</v>
      </c>
      <c r="H19" s="11">
        <f>+Fall98!H19+Spring99!H19</f>
        <v>0</v>
      </c>
      <c r="I19" s="11">
        <f>+Fall98!I19+Spring99!I19</f>
        <v>0</v>
      </c>
      <c r="J19" s="11">
        <f>+Fall98!J19+Spring99!J19</f>
        <v>1242306</v>
      </c>
      <c r="K19" s="11">
        <f>+Fall98!K19+Spring99!K19</f>
        <v>0</v>
      </c>
      <c r="L19" s="11">
        <f>+Fall98!L19+Spring99!L19</f>
        <v>0</v>
      </c>
      <c r="M19" s="10">
        <f>+Fall98!M19+Spring99!M19</f>
        <v>1030436</v>
      </c>
    </row>
    <row r="20" spans="1:13" ht="12.75">
      <c r="A20" s="9" t="s">
        <v>35</v>
      </c>
      <c r="B20" s="11" t="s">
        <v>263</v>
      </c>
      <c r="C20" s="9">
        <f>+Fall98!C20+Spring99!C20</f>
        <v>0</v>
      </c>
      <c r="D20" s="11">
        <f>+Fall98!D20+Spring99!D20</f>
        <v>0</v>
      </c>
      <c r="E20" s="11">
        <f>+Fall98!E20+Spring99!E20</f>
        <v>0</v>
      </c>
      <c r="F20" s="11">
        <f>+Fall98!F20+Spring99!F20</f>
        <v>0</v>
      </c>
      <c r="G20" s="11">
        <f>+Fall98!G20+Spring99!G20</f>
        <v>1589144</v>
      </c>
      <c r="H20" s="11">
        <f>+Fall98!H20+Spring99!H20</f>
        <v>1639294</v>
      </c>
      <c r="I20" s="11">
        <f>+Fall98!I20+Spring99!I20</f>
        <v>144616</v>
      </c>
      <c r="J20" s="11">
        <f>+Fall98!J20+Spring99!J20</f>
        <v>464906</v>
      </c>
      <c r="K20" s="11">
        <f>+Fall98!K20+Spring99!K20</f>
        <v>0</v>
      </c>
      <c r="L20" s="11">
        <f>+Fall98!L20+Spring99!L20</f>
        <v>0</v>
      </c>
      <c r="M20" s="10">
        <f>+Fall98!M20+Spring99!M20</f>
        <v>426149</v>
      </c>
    </row>
    <row r="21" spans="1:13" ht="12.75">
      <c r="A21" s="9" t="s">
        <v>37</v>
      </c>
      <c r="B21" s="11" t="s">
        <v>256</v>
      </c>
      <c r="C21" s="9">
        <f>+Fall98!C21+Spring99!C21</f>
        <v>617644</v>
      </c>
      <c r="D21" s="11">
        <f>+Fall98!D21+Spring99!D21</f>
        <v>0</v>
      </c>
      <c r="E21" s="11">
        <f>+Fall98!E21+Spring99!E21</f>
        <v>30305</v>
      </c>
      <c r="F21" s="11">
        <f>+Fall98!F21+Spring99!F21</f>
        <v>0</v>
      </c>
      <c r="G21" s="11">
        <f>+Fall98!G21+Spring99!G21</f>
        <v>0</v>
      </c>
      <c r="H21" s="11">
        <f>+Fall98!H21+Spring99!H21</f>
        <v>0</v>
      </c>
      <c r="I21" s="11">
        <f>+Fall98!I21+Spring99!I21</f>
        <v>0</v>
      </c>
      <c r="J21" s="11">
        <f>+Fall98!J21+Spring99!J21</f>
        <v>0</v>
      </c>
      <c r="K21" s="11">
        <f>+Fall98!K21+Spring99!K21</f>
        <v>0</v>
      </c>
      <c r="L21" s="11">
        <f>+Fall98!L21+Spring99!L21</f>
        <v>0</v>
      </c>
      <c r="M21" s="10">
        <f>+Fall98!M21+Spring99!M21</f>
        <v>0</v>
      </c>
    </row>
    <row r="22" spans="1:13" ht="12.75">
      <c r="A22" s="9" t="s">
        <v>39</v>
      </c>
      <c r="B22" s="11" t="s">
        <v>257</v>
      </c>
      <c r="C22" s="9">
        <f>+Fall98!C22+Spring99!C22</f>
        <v>0</v>
      </c>
      <c r="D22" s="11">
        <f>+Fall98!D22+Spring99!D22</f>
        <v>0</v>
      </c>
      <c r="E22" s="11">
        <f>+Fall98!E22+Spring99!E22</f>
        <v>0</v>
      </c>
      <c r="F22" s="11">
        <f>+Fall98!F22+Spring99!F22</f>
        <v>0</v>
      </c>
      <c r="G22" s="11">
        <f>+Fall98!G22+Spring99!G22</f>
        <v>0</v>
      </c>
      <c r="H22" s="11">
        <f>+Fall98!H22+Spring99!H22</f>
        <v>0</v>
      </c>
      <c r="I22" s="11">
        <f>+Fall98!I22+Spring99!I22</f>
        <v>0</v>
      </c>
      <c r="J22" s="11">
        <f>+Fall98!J22+Spring99!J22</f>
        <v>567621</v>
      </c>
      <c r="K22" s="11">
        <f>+Fall98!K22+Spring99!K22</f>
        <v>0</v>
      </c>
      <c r="L22" s="11">
        <f>+Fall98!L22+Spring99!L22</f>
        <v>0</v>
      </c>
      <c r="M22" s="10">
        <f>+Fall98!M22+Spring99!M22</f>
        <v>381847</v>
      </c>
    </row>
    <row r="23" spans="1:13" ht="12.75">
      <c r="A23" s="9" t="s">
        <v>41</v>
      </c>
      <c r="B23" s="11" t="s">
        <v>258</v>
      </c>
      <c r="C23" s="9">
        <f>+Fall98!C23+Spring99!C23</f>
        <v>0</v>
      </c>
      <c r="D23" s="11">
        <f>+Fall98!D23+Spring99!D23</f>
        <v>0</v>
      </c>
      <c r="E23" s="11">
        <f>+Fall98!E23+Spring99!E23</f>
        <v>0</v>
      </c>
      <c r="F23" s="11">
        <f>+Fall98!F23+Spring99!F23</f>
        <v>0</v>
      </c>
      <c r="G23" s="11">
        <f>+Fall98!G23+Spring99!G23</f>
        <v>0</v>
      </c>
      <c r="H23" s="11">
        <f>+Fall98!H23+Spring99!H23</f>
        <v>0</v>
      </c>
      <c r="I23" s="11">
        <f>+Fall98!I23+Spring99!I23</f>
        <v>0</v>
      </c>
      <c r="J23" s="11">
        <f>+Fall98!J23+Spring99!J23</f>
        <v>1207558</v>
      </c>
      <c r="K23" s="11">
        <f>+Fall98!K23+Spring99!K23</f>
        <v>0</v>
      </c>
      <c r="L23" s="11">
        <f>+Fall98!L23+Spring99!L23</f>
        <v>0</v>
      </c>
      <c r="M23" s="10">
        <f>+Fall98!M23+Spring99!M23</f>
        <v>430334</v>
      </c>
    </row>
    <row r="24" spans="1:13" ht="12.75">
      <c r="A24" s="9" t="s">
        <v>43</v>
      </c>
      <c r="B24" s="11" t="s">
        <v>260</v>
      </c>
      <c r="C24" s="9">
        <f>+Fall98!C24+Spring99!C24</f>
        <v>0</v>
      </c>
      <c r="D24" s="11">
        <f>+Fall98!D24+Spring99!D24</f>
        <v>0</v>
      </c>
      <c r="E24" s="11">
        <f>+Fall98!E24+Spring99!E24</f>
        <v>0</v>
      </c>
      <c r="F24" s="11">
        <f>+Fall98!F24+Spring99!F24</f>
        <v>0</v>
      </c>
      <c r="G24" s="11">
        <f>+Fall98!G24+Spring99!G24</f>
        <v>0</v>
      </c>
      <c r="H24" s="11">
        <f>+Fall98!H24+Spring99!H24</f>
        <v>0</v>
      </c>
      <c r="I24" s="11">
        <f>+Fall98!I24+Spring99!I24</f>
        <v>0</v>
      </c>
      <c r="J24" s="11">
        <f>+Fall98!J24+Spring99!J24</f>
        <v>1319452</v>
      </c>
      <c r="K24" s="11">
        <f>+Fall98!K24+Spring99!K24</f>
        <v>95118</v>
      </c>
      <c r="L24" s="11">
        <f>+Fall98!L24+Spring99!L24</f>
        <v>0</v>
      </c>
      <c r="M24" s="10">
        <f>+Fall98!M24+Spring99!M24</f>
        <v>1109396</v>
      </c>
    </row>
    <row r="25" spans="1:13" ht="12.75">
      <c r="A25" s="12" t="s">
        <v>45</v>
      </c>
      <c r="B25" s="14"/>
      <c r="C25" s="12">
        <f>SUM(C11:C24)</f>
        <v>101723475</v>
      </c>
      <c r="D25" s="14">
        <f aca="true" t="shared" si="0" ref="D25:M25">SUM(D11:D24)</f>
        <v>4718171</v>
      </c>
      <c r="E25" s="14">
        <f t="shared" si="0"/>
        <v>6671873</v>
      </c>
      <c r="F25" s="14">
        <f t="shared" si="0"/>
        <v>421620</v>
      </c>
      <c r="G25" s="14">
        <f t="shared" si="0"/>
        <v>4298032</v>
      </c>
      <c r="H25" s="14">
        <f t="shared" si="0"/>
        <v>3742928</v>
      </c>
      <c r="I25" s="14">
        <f t="shared" si="0"/>
        <v>462266</v>
      </c>
      <c r="J25" s="14">
        <f t="shared" si="0"/>
        <v>56060393</v>
      </c>
      <c r="K25" s="14">
        <f t="shared" si="0"/>
        <v>4432273</v>
      </c>
      <c r="L25" s="14">
        <f t="shared" si="0"/>
        <v>3268177</v>
      </c>
      <c r="M25" s="13">
        <f t="shared" si="0"/>
        <v>48234220</v>
      </c>
    </row>
    <row r="26" spans="1:13" ht="12.75">
      <c r="A26" s="11"/>
      <c r="B26" s="11"/>
      <c r="C26" s="11"/>
      <c r="D26" s="11"/>
      <c r="E26" s="11"/>
      <c r="F26" s="11"/>
      <c r="G26" s="11"/>
      <c r="H26" s="11"/>
      <c r="I26" s="11"/>
      <c r="J26" s="11"/>
      <c r="K26" s="11"/>
      <c r="L26" s="11"/>
      <c r="M26" s="11"/>
    </row>
    <row r="27" spans="1:13" ht="12.75">
      <c r="A27" s="2"/>
      <c r="B27" s="2"/>
      <c r="C27" s="2"/>
      <c r="D27" s="2"/>
      <c r="E27" s="2"/>
      <c r="F27" s="2"/>
      <c r="G27" s="2"/>
      <c r="H27" s="2"/>
      <c r="I27" s="2"/>
      <c r="J27" s="2"/>
      <c r="K27" s="2"/>
      <c r="L27" s="2"/>
      <c r="M27" s="2"/>
    </row>
    <row r="28" spans="1:13" ht="12.75">
      <c r="A28" s="1" t="s">
        <v>46</v>
      </c>
      <c r="B28" s="1"/>
      <c r="C28" s="1"/>
      <c r="D28" s="1"/>
      <c r="E28" s="1"/>
      <c r="F28" s="2"/>
      <c r="G28" s="2"/>
      <c r="H28" s="2"/>
      <c r="I28" s="2"/>
      <c r="J28" s="2"/>
      <c r="K28" s="2"/>
      <c r="L28" s="2"/>
      <c r="M28" s="2"/>
    </row>
    <row r="29" spans="1:13" ht="12.75">
      <c r="A29" s="1" t="s">
        <v>1</v>
      </c>
      <c r="B29" s="1"/>
      <c r="C29" s="1"/>
      <c r="D29" s="1"/>
      <c r="E29" s="1"/>
      <c r="F29" s="2"/>
      <c r="G29" s="2"/>
      <c r="H29" s="2"/>
      <c r="I29" s="2"/>
      <c r="J29" s="2"/>
      <c r="K29" s="2"/>
      <c r="L29" s="2"/>
      <c r="M29" s="2"/>
    </row>
    <row r="30" spans="1:13" ht="12.75">
      <c r="A30" s="1" t="s">
        <v>265</v>
      </c>
      <c r="B30" s="1"/>
      <c r="C30" s="1"/>
      <c r="D30" s="1"/>
      <c r="E30" s="1"/>
      <c r="F30" s="2"/>
      <c r="G30" s="2"/>
      <c r="H30" s="2"/>
      <c r="I30" s="2"/>
      <c r="J30" s="2"/>
      <c r="K30" s="2"/>
      <c r="L30" s="2"/>
      <c r="M30" s="2"/>
    </row>
    <row r="31" spans="1:13" ht="12.75">
      <c r="A31" s="2"/>
      <c r="B31" s="2"/>
      <c r="C31" s="2"/>
      <c r="D31" s="2"/>
      <c r="E31" s="2"/>
      <c r="F31" s="2"/>
      <c r="G31" s="2"/>
      <c r="H31" s="2"/>
      <c r="I31" s="2"/>
      <c r="J31" s="2"/>
      <c r="K31" s="2"/>
      <c r="L31" s="2"/>
      <c r="M31" s="2"/>
    </row>
    <row r="32" spans="1:13" ht="12.75">
      <c r="A32" s="2"/>
      <c r="B32" s="2"/>
      <c r="C32" s="2"/>
      <c r="D32" s="2"/>
      <c r="E32" s="2"/>
      <c r="F32" s="2"/>
      <c r="G32" s="2"/>
      <c r="H32" s="2"/>
      <c r="I32" s="2"/>
      <c r="J32" s="2"/>
      <c r="K32" s="2"/>
      <c r="L32" s="2"/>
      <c r="M32" s="2"/>
    </row>
    <row r="33" spans="1:13" ht="12.75">
      <c r="A33" s="4"/>
      <c r="B33" s="5"/>
      <c r="C33" s="6" t="s">
        <v>2</v>
      </c>
      <c r="D33" s="7"/>
      <c r="E33" s="7"/>
      <c r="F33" s="8"/>
      <c r="G33" s="6" t="s">
        <v>3</v>
      </c>
      <c r="H33" s="7"/>
      <c r="I33" s="8"/>
      <c r="J33" s="6" t="s">
        <v>4</v>
      </c>
      <c r="K33" s="7"/>
      <c r="L33" s="7"/>
      <c r="M33" s="8"/>
    </row>
    <row r="34" spans="1:13" ht="12.75">
      <c r="A34" s="9"/>
      <c r="B34" s="10"/>
      <c r="C34" s="9"/>
      <c r="D34" s="11" t="s">
        <v>5</v>
      </c>
      <c r="E34" s="11" t="s">
        <v>6</v>
      </c>
      <c r="F34" s="10" t="s">
        <v>6</v>
      </c>
      <c r="G34" s="9"/>
      <c r="H34" s="11" t="s">
        <v>5</v>
      </c>
      <c r="I34" s="10" t="s">
        <v>6</v>
      </c>
      <c r="J34" s="9"/>
      <c r="K34" s="11" t="s">
        <v>5</v>
      </c>
      <c r="L34" s="11" t="s">
        <v>7</v>
      </c>
      <c r="M34" s="10" t="s">
        <v>6</v>
      </c>
    </row>
    <row r="35" spans="1:13" ht="12.75">
      <c r="A35" s="9"/>
      <c r="B35" s="10"/>
      <c r="C35" s="9" t="s">
        <v>8</v>
      </c>
      <c r="D35" s="11" t="s">
        <v>9</v>
      </c>
      <c r="E35" s="11" t="s">
        <v>10</v>
      </c>
      <c r="F35" s="10" t="s">
        <v>11</v>
      </c>
      <c r="G35" s="9" t="s">
        <v>8</v>
      </c>
      <c r="H35" s="11" t="s">
        <v>9</v>
      </c>
      <c r="I35" s="10" t="s">
        <v>10</v>
      </c>
      <c r="J35" s="9" t="s">
        <v>8</v>
      </c>
      <c r="K35" s="11" t="s">
        <v>9</v>
      </c>
      <c r="L35" s="11" t="s">
        <v>12</v>
      </c>
      <c r="M35" s="10" t="s">
        <v>10</v>
      </c>
    </row>
    <row r="36" spans="1:13" ht="12.75">
      <c r="A36" s="12" t="s">
        <v>47</v>
      </c>
      <c r="B36" s="13"/>
      <c r="C36" s="12" t="s">
        <v>14</v>
      </c>
      <c r="D36" s="14" t="s">
        <v>15</v>
      </c>
      <c r="E36" s="14" t="s">
        <v>16</v>
      </c>
      <c r="F36" s="13" t="s">
        <v>13</v>
      </c>
      <c r="G36" s="12" t="s">
        <v>14</v>
      </c>
      <c r="H36" s="14" t="s">
        <v>15</v>
      </c>
      <c r="I36" s="13" t="s">
        <v>13</v>
      </c>
      <c r="J36" s="12" t="s">
        <v>14</v>
      </c>
      <c r="K36" s="14" t="s">
        <v>15</v>
      </c>
      <c r="L36" s="14" t="s">
        <v>14</v>
      </c>
      <c r="M36" s="13" t="s">
        <v>13</v>
      </c>
    </row>
    <row r="37" spans="1:13" ht="12.75">
      <c r="A37" s="4" t="s">
        <v>48</v>
      </c>
      <c r="B37" s="5" t="s">
        <v>18</v>
      </c>
      <c r="C37" s="4">
        <f>+Fall98!C37+Spring99!C37</f>
        <v>33512</v>
      </c>
      <c r="D37" s="15">
        <f>+Fall98!D37+Spring99!D37</f>
        <v>0</v>
      </c>
      <c r="E37" s="15">
        <f>+Fall98!E37+Spring99!E37</f>
        <v>3408</v>
      </c>
      <c r="F37" s="15">
        <f>+Fall98!F37+Spring99!F37</f>
        <v>0</v>
      </c>
      <c r="G37" s="4">
        <f>+Fall98!G37+Spring99!G37</f>
        <v>0</v>
      </c>
      <c r="H37" s="15">
        <f>+Fall98!H37+Spring99!H37</f>
        <v>0</v>
      </c>
      <c r="I37" s="5">
        <f>+Fall98!I37+Spring99!I37</f>
        <v>0</v>
      </c>
      <c r="J37" s="15">
        <f>+Fall98!J37+Spring99!J37</f>
        <v>0</v>
      </c>
      <c r="K37" s="15">
        <f>+Fall98!K37+Spring99!K37</f>
        <v>0</v>
      </c>
      <c r="L37" s="15">
        <f>+Fall98!L37+Spring99!L37</f>
        <v>0</v>
      </c>
      <c r="M37" s="5">
        <f>+Fall98!M37+Spring99!M37</f>
        <v>0</v>
      </c>
    </row>
    <row r="38" spans="1:13" ht="12.75">
      <c r="A38" s="9" t="s">
        <v>49</v>
      </c>
      <c r="B38" s="10" t="s">
        <v>50</v>
      </c>
      <c r="C38" s="9">
        <f>+Fall98!C38+Spring99!C38</f>
        <v>1658570</v>
      </c>
      <c r="D38" s="11">
        <f>+Fall98!D38+Spring99!D38</f>
        <v>0</v>
      </c>
      <c r="E38" s="11">
        <f>+Fall98!E38+Spring99!E38</f>
        <v>62578</v>
      </c>
      <c r="F38" s="11">
        <f>+Fall98!F38+Spring99!F38</f>
        <v>0</v>
      </c>
      <c r="G38" s="9">
        <f>+Fall98!G38+Spring99!G38</f>
        <v>0</v>
      </c>
      <c r="H38" s="11">
        <f>+Fall98!H38+Spring99!H38</f>
        <v>0</v>
      </c>
      <c r="I38" s="10">
        <f>+Fall98!I38+Spring99!I38</f>
        <v>0</v>
      </c>
      <c r="J38" s="11">
        <f>+Fall98!J38+Spring99!J38</f>
        <v>672343</v>
      </c>
      <c r="K38" s="11">
        <f>+Fall98!K38+Spring99!K38</f>
        <v>0</v>
      </c>
      <c r="L38" s="11">
        <f>+Fall98!L38+Spring99!L38</f>
        <v>0</v>
      </c>
      <c r="M38" s="10">
        <f>+Fall98!M38+Spring99!M38</f>
        <v>613432</v>
      </c>
    </row>
    <row r="39" spans="1:13" ht="12.75">
      <c r="A39" s="9" t="s">
        <v>51</v>
      </c>
      <c r="B39" s="10" t="s">
        <v>52</v>
      </c>
      <c r="C39" s="9">
        <f>+Fall98!C39+Spring99!C39</f>
        <v>457411</v>
      </c>
      <c r="D39" s="11">
        <f>+Fall98!D39+Spring99!D39</f>
        <v>3456</v>
      </c>
      <c r="E39" s="11">
        <f>+Fall98!E39+Spring99!E39</f>
        <v>49675</v>
      </c>
      <c r="F39" s="11">
        <f>+Fall98!F39+Spring99!F39</f>
        <v>5112</v>
      </c>
      <c r="G39" s="9">
        <f>+Fall98!G39+Spring99!G39</f>
        <v>0</v>
      </c>
      <c r="H39" s="11">
        <f>+Fall98!H39+Spring99!H39</f>
        <v>0</v>
      </c>
      <c r="I39" s="10">
        <f>+Fall98!I39+Spring99!I39</f>
        <v>0</v>
      </c>
      <c r="J39" s="11">
        <f>+Fall98!J39+Spring99!J39</f>
        <v>0</v>
      </c>
      <c r="K39" s="11">
        <f>+Fall98!K39+Spring99!K39</f>
        <v>0</v>
      </c>
      <c r="L39" s="11">
        <f>+Fall98!L39+Spring99!L39</f>
        <v>0</v>
      </c>
      <c r="M39" s="10">
        <f>+Fall98!M39+Spring99!M39</f>
        <v>0</v>
      </c>
    </row>
    <row r="40" spans="1:13" ht="12.75">
      <c r="A40" s="9" t="s">
        <v>53</v>
      </c>
      <c r="B40" s="10" t="s">
        <v>54</v>
      </c>
      <c r="C40" s="9">
        <f>+Fall98!C40+Spring99!C40</f>
        <v>370963</v>
      </c>
      <c r="D40" s="11">
        <f>+Fall98!D40+Spring99!D40</f>
        <v>0</v>
      </c>
      <c r="E40" s="11">
        <f>+Fall98!E40+Spring99!E40</f>
        <v>30872</v>
      </c>
      <c r="F40" s="11">
        <f>+Fall98!F40+Spring99!F40</f>
        <v>1704</v>
      </c>
      <c r="G40" s="9">
        <f>+Fall98!G40+Spring99!G40</f>
        <v>0</v>
      </c>
      <c r="H40" s="11">
        <f>+Fall98!H40+Spring99!H40</f>
        <v>0</v>
      </c>
      <c r="I40" s="10">
        <f>+Fall98!I40+Spring99!I40</f>
        <v>0</v>
      </c>
      <c r="J40" s="11">
        <f>+Fall98!J40+Spring99!J40</f>
        <v>444345</v>
      </c>
      <c r="K40" s="11">
        <f>+Fall98!K40+Spring99!K40</f>
        <v>0</v>
      </c>
      <c r="L40" s="11">
        <f>+Fall98!L40+Spring99!L40</f>
        <v>0</v>
      </c>
      <c r="M40" s="10">
        <f>+Fall98!M40+Spring99!M40</f>
        <v>410621</v>
      </c>
    </row>
    <row r="41" spans="1:13" ht="12.75">
      <c r="A41" s="9" t="s">
        <v>55</v>
      </c>
      <c r="B41" s="10" t="s">
        <v>56</v>
      </c>
      <c r="C41" s="9">
        <f>+Fall98!C41+Spring99!C41</f>
        <v>1627130</v>
      </c>
      <c r="D41" s="11">
        <f>+Fall98!D41+Spring99!D41</f>
        <v>0</v>
      </c>
      <c r="E41" s="11">
        <f>+Fall98!E41+Spring99!E41</f>
        <v>119561</v>
      </c>
      <c r="F41" s="11">
        <f>+Fall98!F41+Spring99!F41</f>
        <v>0</v>
      </c>
      <c r="G41" s="9">
        <f>+Fall98!G41+Spring99!G41</f>
        <v>0</v>
      </c>
      <c r="H41" s="11">
        <f>+Fall98!H41+Spring99!H41</f>
        <v>0</v>
      </c>
      <c r="I41" s="10">
        <f>+Fall98!I41+Spring99!I41</f>
        <v>0</v>
      </c>
      <c r="J41" s="11">
        <f>+Fall98!J41+Spring99!J41</f>
        <v>598048</v>
      </c>
      <c r="K41" s="11">
        <f>+Fall98!K41+Spring99!K41</f>
        <v>0</v>
      </c>
      <c r="L41" s="11">
        <f>+Fall98!L41+Spring99!L41</f>
        <v>0</v>
      </c>
      <c r="M41" s="10">
        <f>+Fall98!M41+Spring99!M41</f>
        <v>584898</v>
      </c>
    </row>
    <row r="42" spans="1:13" ht="12.75">
      <c r="A42" s="9" t="s">
        <v>57</v>
      </c>
      <c r="B42" s="10" t="s">
        <v>58</v>
      </c>
      <c r="C42" s="9">
        <f>+Fall98!C42+Spring99!C42</f>
        <v>1111344</v>
      </c>
      <c r="D42" s="11">
        <f>+Fall98!D42+Spring99!D42</f>
        <v>0</v>
      </c>
      <c r="E42" s="11">
        <f>+Fall98!E42+Spring99!E42</f>
        <v>91092</v>
      </c>
      <c r="F42" s="11">
        <f>+Fall98!F42+Spring99!F42</f>
        <v>0</v>
      </c>
      <c r="G42" s="9">
        <f>+Fall98!G42+Spring99!G42</f>
        <v>0</v>
      </c>
      <c r="H42" s="11">
        <f>+Fall98!H42+Spring99!H42</f>
        <v>0</v>
      </c>
      <c r="I42" s="10">
        <f>+Fall98!I42+Spring99!I42</f>
        <v>0</v>
      </c>
      <c r="J42" s="11">
        <f>+Fall98!J42+Spring99!J42</f>
        <v>172347</v>
      </c>
      <c r="K42" s="11">
        <f>+Fall98!K42+Spring99!K42</f>
        <v>0</v>
      </c>
      <c r="L42" s="11">
        <f>+Fall98!L42+Spring99!L42</f>
        <v>0</v>
      </c>
      <c r="M42" s="10">
        <f>+Fall98!M42+Spring99!M42</f>
        <v>166645</v>
      </c>
    </row>
    <row r="43" spans="1:13" ht="12.75">
      <c r="A43" s="9" t="s">
        <v>59</v>
      </c>
      <c r="B43" s="10" t="s">
        <v>60</v>
      </c>
      <c r="C43" s="9">
        <f>+Fall98!C43+Spring99!C43</f>
        <v>1114153</v>
      </c>
      <c r="D43" s="11">
        <f>+Fall98!D43+Spring99!D43</f>
        <v>0</v>
      </c>
      <c r="E43" s="11">
        <f>+Fall98!E43+Spring99!E43</f>
        <v>54558</v>
      </c>
      <c r="F43" s="11">
        <f>+Fall98!F43+Spring99!F43</f>
        <v>18744</v>
      </c>
      <c r="G43" s="9">
        <f>+Fall98!G43+Spring99!G43</f>
        <v>0</v>
      </c>
      <c r="H43" s="11">
        <f>+Fall98!H43+Spring99!H43</f>
        <v>0</v>
      </c>
      <c r="I43" s="10">
        <f>+Fall98!I43+Spring99!I43</f>
        <v>0</v>
      </c>
      <c r="J43" s="11">
        <f>+Fall98!J43+Spring99!J43</f>
        <v>293349</v>
      </c>
      <c r="K43" s="11">
        <f>+Fall98!K43+Spring99!K43</f>
        <v>0</v>
      </c>
      <c r="L43" s="11">
        <f>+Fall98!L43+Spring99!L43</f>
        <v>0</v>
      </c>
      <c r="M43" s="10">
        <f>+Fall98!M43+Spring99!M43</f>
        <v>279873</v>
      </c>
    </row>
    <row r="44" spans="1:13" ht="12.75">
      <c r="A44" s="9" t="s">
        <v>61</v>
      </c>
      <c r="B44" s="10" t="s">
        <v>62</v>
      </c>
      <c r="C44" s="9">
        <f>+Fall98!C44+Spring99!C44</f>
        <v>1058053</v>
      </c>
      <c r="D44" s="11">
        <f>+Fall98!D44+Spring99!D44</f>
        <v>0</v>
      </c>
      <c r="E44" s="11">
        <f>+Fall98!E44+Spring99!E44</f>
        <v>59395</v>
      </c>
      <c r="F44" s="11">
        <f>+Fall98!F44+Spring99!F44</f>
        <v>1704</v>
      </c>
      <c r="G44" s="9">
        <f>+Fall98!G44+Spring99!G44</f>
        <v>0</v>
      </c>
      <c r="H44" s="11">
        <f>+Fall98!H44+Spring99!H44</f>
        <v>0</v>
      </c>
      <c r="I44" s="10">
        <f>+Fall98!I44+Spring99!I44</f>
        <v>0</v>
      </c>
      <c r="J44" s="11">
        <f>+Fall98!J44+Spring99!J44</f>
        <v>674963</v>
      </c>
      <c r="K44" s="11">
        <f>+Fall98!K44+Spring99!K44</f>
        <v>0</v>
      </c>
      <c r="L44" s="11">
        <f>+Fall98!L44+Spring99!L44</f>
        <v>0</v>
      </c>
      <c r="M44" s="10">
        <f>+Fall98!M44+Spring99!M44</f>
        <v>625398</v>
      </c>
    </row>
    <row r="45" spans="1:13" ht="12.75">
      <c r="A45" s="9" t="s">
        <v>63</v>
      </c>
      <c r="B45" s="10" t="s">
        <v>64</v>
      </c>
      <c r="C45" s="9">
        <f>+Fall98!C45+Spring99!C45</f>
        <v>0</v>
      </c>
      <c r="D45" s="11">
        <f>+Fall98!D45+Spring99!D45</f>
        <v>0</v>
      </c>
      <c r="E45" s="11">
        <f>+Fall98!E45+Spring99!E45</f>
        <v>0</v>
      </c>
      <c r="F45" s="11">
        <f>+Fall98!F45+Spring99!F45</f>
        <v>0</v>
      </c>
      <c r="G45" s="9">
        <f>+Fall98!G45+Spring99!G45</f>
        <v>0</v>
      </c>
      <c r="H45" s="11">
        <f>+Fall98!H45+Spring99!H45</f>
        <v>0</v>
      </c>
      <c r="I45" s="10">
        <f>+Fall98!I45+Spring99!I45</f>
        <v>0</v>
      </c>
      <c r="J45" s="11">
        <f>+Fall98!J45+Spring99!J45</f>
        <v>316102</v>
      </c>
      <c r="K45" s="11">
        <f>+Fall98!K45+Spring99!K45</f>
        <v>0</v>
      </c>
      <c r="L45" s="11">
        <f>+Fall98!L45+Spring99!L45</f>
        <v>0</v>
      </c>
      <c r="M45" s="10">
        <f>+Fall98!M45+Spring99!M45</f>
        <v>299191</v>
      </c>
    </row>
    <row r="46" spans="1:13" ht="12.75">
      <c r="A46" s="9" t="s">
        <v>65</v>
      </c>
      <c r="B46" s="10" t="s">
        <v>20</v>
      </c>
      <c r="C46" s="9">
        <f>+Fall98!C46+Spring99!C46</f>
        <v>1620760</v>
      </c>
      <c r="D46" s="11">
        <f>+Fall98!D46+Spring99!D46</f>
        <v>0</v>
      </c>
      <c r="E46" s="11">
        <f>+Fall98!E46+Spring99!E46</f>
        <v>176442</v>
      </c>
      <c r="F46" s="11">
        <f>+Fall98!F46+Spring99!F46</f>
        <v>0</v>
      </c>
      <c r="G46" s="9">
        <f>+Fall98!G46+Spring99!G46</f>
        <v>0</v>
      </c>
      <c r="H46" s="11">
        <f>+Fall98!H46+Spring99!H46</f>
        <v>0</v>
      </c>
      <c r="I46" s="10">
        <f>+Fall98!I46+Spring99!I46</f>
        <v>0</v>
      </c>
      <c r="J46" s="11">
        <f>+Fall98!J46+Spring99!J46</f>
        <v>0</v>
      </c>
      <c r="K46" s="11">
        <f>+Fall98!K46+Spring99!K46</f>
        <v>0</v>
      </c>
      <c r="L46" s="11">
        <f>+Fall98!L46+Spring99!L46</f>
        <v>0</v>
      </c>
      <c r="M46" s="10">
        <f>+Fall98!M46+Spring99!M46</f>
        <v>0</v>
      </c>
    </row>
    <row r="47" spans="1:13" ht="12.75">
      <c r="A47" s="9" t="s">
        <v>66</v>
      </c>
      <c r="B47" s="10" t="s">
        <v>67</v>
      </c>
      <c r="C47" s="9">
        <f>+Fall98!C47+Spring99!C47</f>
        <v>3190732</v>
      </c>
      <c r="D47" s="11">
        <f>+Fall98!D47+Spring99!D47</f>
        <v>0</v>
      </c>
      <c r="E47" s="11">
        <f>+Fall98!E47+Spring99!E47</f>
        <v>169037</v>
      </c>
      <c r="F47" s="11">
        <f>+Fall98!F47+Spring99!F47</f>
        <v>0</v>
      </c>
      <c r="G47" s="9">
        <f>+Fall98!G47+Spring99!G47</f>
        <v>0</v>
      </c>
      <c r="H47" s="11">
        <f>+Fall98!H47+Spring99!H47</f>
        <v>0</v>
      </c>
      <c r="I47" s="10">
        <f>+Fall98!I47+Spring99!I47</f>
        <v>0</v>
      </c>
      <c r="J47" s="11">
        <f>+Fall98!J47+Spring99!J47</f>
        <v>340602</v>
      </c>
      <c r="K47" s="11">
        <f>+Fall98!K47+Spring99!K47</f>
        <v>0</v>
      </c>
      <c r="L47" s="11">
        <f>+Fall98!L47+Spring99!L47</f>
        <v>571923</v>
      </c>
      <c r="M47" s="10">
        <f>+Fall98!M47+Spring99!M47</f>
        <v>289467</v>
      </c>
    </row>
    <row r="48" spans="1:13" ht="12.75">
      <c r="A48" s="9" t="s">
        <v>68</v>
      </c>
      <c r="B48" s="10" t="s">
        <v>69</v>
      </c>
      <c r="C48" s="9">
        <f>+Fall98!C48+Spring99!C48</f>
        <v>0</v>
      </c>
      <c r="D48" s="11">
        <f>+Fall98!D48+Spring99!D48</f>
        <v>0</v>
      </c>
      <c r="E48" s="11">
        <f>+Fall98!E48+Spring99!E48</f>
        <v>0</v>
      </c>
      <c r="F48" s="11">
        <f>+Fall98!F48+Spring99!F48</f>
        <v>0</v>
      </c>
      <c r="G48" s="9">
        <f>+Fall98!G48+Spring99!G48</f>
        <v>0</v>
      </c>
      <c r="H48" s="11">
        <f>+Fall98!H48+Spring99!H48</f>
        <v>0</v>
      </c>
      <c r="I48" s="10">
        <f>+Fall98!I48+Spring99!I48</f>
        <v>0</v>
      </c>
      <c r="J48" s="11">
        <f>+Fall98!J48+Spring99!J48</f>
        <v>3546946</v>
      </c>
      <c r="K48" s="11">
        <f>+Fall98!K48+Spring99!K48</f>
        <v>2598194</v>
      </c>
      <c r="L48" s="11">
        <f>+Fall98!L48+Spring99!L48</f>
        <v>0</v>
      </c>
      <c r="M48" s="10">
        <f>+Fall98!M48+Spring99!M48</f>
        <v>284540</v>
      </c>
    </row>
    <row r="49" spans="1:13" ht="12.75">
      <c r="A49" s="9" t="s">
        <v>70</v>
      </c>
      <c r="B49" s="10" t="s">
        <v>71</v>
      </c>
      <c r="C49" s="9">
        <f>+Fall98!C49+Spring99!C49</f>
        <v>0</v>
      </c>
      <c r="D49" s="11">
        <f>+Fall98!D49+Spring99!D49</f>
        <v>0</v>
      </c>
      <c r="E49" s="11">
        <f>+Fall98!E49+Spring99!E49</f>
        <v>0</v>
      </c>
      <c r="F49" s="11">
        <f>+Fall98!F49+Spring99!F49</f>
        <v>0</v>
      </c>
      <c r="G49" s="9">
        <f>+Fall98!G49+Spring99!G49</f>
        <v>0</v>
      </c>
      <c r="H49" s="11">
        <f>+Fall98!H49+Spring99!H49</f>
        <v>0</v>
      </c>
      <c r="I49" s="10">
        <f>+Fall98!I49+Spring99!I49</f>
        <v>0</v>
      </c>
      <c r="J49" s="11">
        <f>+Fall98!J49+Spring99!J49</f>
        <v>0</v>
      </c>
      <c r="K49" s="11">
        <f>+Fall98!K49+Spring99!K49</f>
        <v>0</v>
      </c>
      <c r="L49" s="11">
        <f>+Fall98!L49+Spring99!L49</f>
        <v>854700</v>
      </c>
      <c r="M49" s="10">
        <f>+Fall98!M49+Spring99!M49</f>
        <v>0</v>
      </c>
    </row>
    <row r="50" spans="1:13" ht="12.75">
      <c r="A50" s="9" t="s">
        <v>72</v>
      </c>
      <c r="B50" s="10" t="s">
        <v>73</v>
      </c>
      <c r="C50" s="9">
        <f>+Fall98!C50+Spring99!C50</f>
        <v>249218</v>
      </c>
      <c r="D50" s="11">
        <f>+Fall98!D50+Spring99!D50</f>
        <v>0</v>
      </c>
      <c r="E50" s="11">
        <f>+Fall98!E50+Spring99!E50</f>
        <v>10974</v>
      </c>
      <c r="F50" s="11">
        <f>+Fall98!F50+Spring99!F50</f>
        <v>0</v>
      </c>
      <c r="G50" s="9">
        <f>+Fall98!G50+Spring99!G50</f>
        <v>0</v>
      </c>
      <c r="H50" s="11">
        <f>+Fall98!H50+Spring99!H50</f>
        <v>0</v>
      </c>
      <c r="I50" s="10">
        <f>+Fall98!I50+Spring99!I50</f>
        <v>0</v>
      </c>
      <c r="J50" s="11">
        <f>+Fall98!J50+Spring99!J50</f>
        <v>919627</v>
      </c>
      <c r="K50" s="11">
        <f>+Fall98!K50+Spring99!K50</f>
        <v>0</v>
      </c>
      <c r="L50" s="11">
        <f>+Fall98!L50+Spring99!L50</f>
        <v>989930</v>
      </c>
      <c r="M50" s="10">
        <f>+Fall98!M50+Spring99!M50</f>
        <v>757171</v>
      </c>
    </row>
    <row r="51" spans="1:13" ht="12.75">
      <c r="A51" s="9" t="s">
        <v>74</v>
      </c>
      <c r="B51" s="10" t="s">
        <v>75</v>
      </c>
      <c r="C51" s="9">
        <f>+Fall98!C51+Spring99!C51</f>
        <v>3281982</v>
      </c>
      <c r="D51" s="11">
        <f>+Fall98!D51+Spring99!D51</f>
        <v>0</v>
      </c>
      <c r="E51" s="11">
        <f>+Fall98!E51+Spring99!E51</f>
        <v>131111</v>
      </c>
      <c r="F51" s="11">
        <f>+Fall98!F51+Spring99!F51</f>
        <v>0</v>
      </c>
      <c r="G51" s="9">
        <f>+Fall98!G51+Spring99!G51</f>
        <v>0</v>
      </c>
      <c r="H51" s="11">
        <f>+Fall98!H51+Spring99!H51</f>
        <v>0</v>
      </c>
      <c r="I51" s="10">
        <f>+Fall98!I51+Spring99!I51</f>
        <v>0</v>
      </c>
      <c r="J51" s="11">
        <f>+Fall98!J51+Spring99!J51</f>
        <v>125111</v>
      </c>
      <c r="K51" s="11">
        <f>+Fall98!K51+Spring99!K51</f>
        <v>0</v>
      </c>
      <c r="L51" s="11">
        <f>+Fall98!L51+Spring99!L51</f>
        <v>375886</v>
      </c>
      <c r="M51" s="10">
        <f>+Fall98!M51+Spring99!M51</f>
        <v>113702</v>
      </c>
    </row>
    <row r="52" spans="1:13" ht="12.75">
      <c r="A52" s="9" t="s">
        <v>76</v>
      </c>
      <c r="B52" s="10" t="s">
        <v>77</v>
      </c>
      <c r="C52" s="9">
        <f>+Fall98!C52+Spring99!C52</f>
        <v>3591949</v>
      </c>
      <c r="D52" s="11">
        <f>+Fall98!D52+Spring99!D52</f>
        <v>0</v>
      </c>
      <c r="E52" s="11">
        <f>+Fall98!E52+Spring99!E52</f>
        <v>145970</v>
      </c>
      <c r="F52" s="11">
        <f>+Fall98!F52+Spring99!F52</f>
        <v>0</v>
      </c>
      <c r="G52" s="9">
        <f>+Fall98!G52+Spring99!G52</f>
        <v>0</v>
      </c>
      <c r="H52" s="11">
        <f>+Fall98!H52+Spring99!H52</f>
        <v>0</v>
      </c>
      <c r="I52" s="10">
        <f>+Fall98!I52+Spring99!I52</f>
        <v>0</v>
      </c>
      <c r="J52" s="11">
        <f>+Fall98!J52+Spring99!J52</f>
        <v>475579</v>
      </c>
      <c r="K52" s="11">
        <f>+Fall98!K52+Spring99!K52</f>
        <v>0</v>
      </c>
      <c r="L52" s="11">
        <f>+Fall98!L52+Spring99!L52</f>
        <v>475738</v>
      </c>
      <c r="M52" s="10">
        <f>+Fall98!M52+Spring99!M52</f>
        <v>466959</v>
      </c>
    </row>
    <row r="53" spans="1:13" ht="12.75">
      <c r="A53" s="9" t="s">
        <v>78</v>
      </c>
      <c r="B53" s="10" t="s">
        <v>79</v>
      </c>
      <c r="C53" s="9">
        <f>+Fall98!C53+Spring99!C53</f>
        <v>710284</v>
      </c>
      <c r="D53" s="11">
        <f>+Fall98!D53+Spring99!D53</f>
        <v>0</v>
      </c>
      <c r="E53" s="11">
        <f>+Fall98!E53+Spring99!E53</f>
        <v>70827</v>
      </c>
      <c r="F53" s="11">
        <f>+Fall98!F53+Spring99!F53</f>
        <v>0</v>
      </c>
      <c r="G53" s="9">
        <f>+Fall98!G53+Spring99!G53</f>
        <v>0</v>
      </c>
      <c r="H53" s="11">
        <f>+Fall98!H53+Spring99!H53</f>
        <v>0</v>
      </c>
      <c r="I53" s="10">
        <f>+Fall98!I53+Spring99!I53</f>
        <v>0</v>
      </c>
      <c r="J53" s="11">
        <f>+Fall98!J53+Spring99!J53</f>
        <v>0</v>
      </c>
      <c r="K53" s="11">
        <f>+Fall98!K53+Spring99!K53</f>
        <v>0</v>
      </c>
      <c r="L53" s="11">
        <f>+Fall98!L53+Spring99!L53</f>
        <v>0</v>
      </c>
      <c r="M53" s="10">
        <f>+Fall98!M53+Spring99!M53</f>
        <v>0</v>
      </c>
    </row>
    <row r="54" spans="1:13" ht="12.75">
      <c r="A54" s="9" t="s">
        <v>80</v>
      </c>
      <c r="B54" s="10" t="s">
        <v>81</v>
      </c>
      <c r="C54" s="9">
        <f>+Fall98!C54+Spring99!C54</f>
        <v>0</v>
      </c>
      <c r="D54" s="11">
        <f>+Fall98!D54+Spring99!D54</f>
        <v>0</v>
      </c>
      <c r="E54" s="11">
        <f>+Fall98!E54+Spring99!E54</f>
        <v>0</v>
      </c>
      <c r="F54" s="11">
        <f>+Fall98!F54+Spring99!F54</f>
        <v>0</v>
      </c>
      <c r="G54" s="9">
        <f>+Fall98!G54+Spring99!G54</f>
        <v>0</v>
      </c>
      <c r="H54" s="11">
        <f>+Fall98!H54+Spring99!H54</f>
        <v>0</v>
      </c>
      <c r="I54" s="10">
        <f>+Fall98!I54+Spring99!I54</f>
        <v>0</v>
      </c>
      <c r="J54" s="11">
        <f>+Fall98!J54+Spring99!J54</f>
        <v>298191</v>
      </c>
      <c r="K54" s="11">
        <f>+Fall98!K54+Spring99!K54</f>
        <v>0</v>
      </c>
      <c r="L54" s="11">
        <f>+Fall98!L54+Spring99!L54</f>
        <v>0</v>
      </c>
      <c r="M54" s="10">
        <f>+Fall98!M54+Spring99!M54</f>
        <v>198649</v>
      </c>
    </row>
    <row r="55" spans="1:13" ht="12.75">
      <c r="A55" s="9" t="s">
        <v>82</v>
      </c>
      <c r="B55" s="10" t="s">
        <v>83</v>
      </c>
      <c r="C55" s="9">
        <f>+Fall98!C55+Spring99!C55</f>
        <v>0</v>
      </c>
      <c r="D55" s="11">
        <f>+Fall98!D55+Spring99!D55</f>
        <v>0</v>
      </c>
      <c r="E55" s="11">
        <f>+Fall98!E55+Spring99!E55</f>
        <v>0</v>
      </c>
      <c r="F55" s="11">
        <f>+Fall98!F55+Spring99!F55</f>
        <v>0</v>
      </c>
      <c r="G55" s="9">
        <f>+Fall98!G55+Spring99!G55</f>
        <v>0</v>
      </c>
      <c r="H55" s="11">
        <f>+Fall98!H55+Spring99!H55</f>
        <v>0</v>
      </c>
      <c r="I55" s="10">
        <f>+Fall98!I55+Spring99!I55</f>
        <v>0</v>
      </c>
      <c r="J55" s="11">
        <f>+Fall98!J55+Spring99!J55</f>
        <v>710525</v>
      </c>
      <c r="K55" s="11">
        <f>+Fall98!K55+Spring99!K55</f>
        <v>0</v>
      </c>
      <c r="L55" s="11">
        <f>+Fall98!L55+Spring99!L55</f>
        <v>0</v>
      </c>
      <c r="M55" s="10">
        <f>+Fall98!M55+Spring99!M55</f>
        <v>675931</v>
      </c>
    </row>
    <row r="56" spans="1:13" ht="12.75">
      <c r="A56" s="9" t="s">
        <v>84</v>
      </c>
      <c r="B56" s="10" t="s">
        <v>85</v>
      </c>
      <c r="C56" s="9">
        <f>+Fall98!C56+Spring99!C56</f>
        <v>1139164</v>
      </c>
      <c r="D56" s="11">
        <f>+Fall98!D56+Spring99!D56</f>
        <v>0</v>
      </c>
      <c r="E56" s="11">
        <f>+Fall98!E56+Spring99!E56</f>
        <v>68897</v>
      </c>
      <c r="F56" s="11">
        <f>+Fall98!F56+Spring99!F56</f>
        <v>0</v>
      </c>
      <c r="G56" s="9">
        <f>+Fall98!G56+Spring99!G56</f>
        <v>0</v>
      </c>
      <c r="H56" s="11">
        <f>+Fall98!H56+Spring99!H56</f>
        <v>0</v>
      </c>
      <c r="I56" s="10">
        <f>+Fall98!I56+Spring99!I56</f>
        <v>0</v>
      </c>
      <c r="J56" s="11">
        <f>+Fall98!J56+Spring99!J56</f>
        <v>997744</v>
      </c>
      <c r="K56" s="11">
        <f>+Fall98!K56+Spring99!K56</f>
        <v>0</v>
      </c>
      <c r="L56" s="11">
        <f>+Fall98!L56+Spring99!L56</f>
        <v>0</v>
      </c>
      <c r="M56" s="10">
        <f>+Fall98!M56+Spring99!M56</f>
        <v>789305</v>
      </c>
    </row>
    <row r="57" spans="1:13" ht="12.75">
      <c r="A57" s="9" t="s">
        <v>86</v>
      </c>
      <c r="B57" s="10" t="s">
        <v>87</v>
      </c>
      <c r="C57" s="9">
        <f>+Fall98!C57+Spring99!C57</f>
        <v>0</v>
      </c>
      <c r="D57" s="11">
        <f>+Fall98!D57+Spring99!D57</f>
        <v>0</v>
      </c>
      <c r="E57" s="11">
        <f>+Fall98!E57+Spring99!E57</f>
        <v>0</v>
      </c>
      <c r="F57" s="11">
        <f>+Fall98!F57+Spring99!F57</f>
        <v>0</v>
      </c>
      <c r="G57" s="9">
        <f>+Fall98!G57+Spring99!G57</f>
        <v>0</v>
      </c>
      <c r="H57" s="11">
        <f>+Fall98!H57+Spring99!H57</f>
        <v>0</v>
      </c>
      <c r="I57" s="10">
        <f>+Fall98!I57+Spring99!I57</f>
        <v>0</v>
      </c>
      <c r="J57" s="11">
        <f>+Fall98!J57+Spring99!J57</f>
        <v>465709</v>
      </c>
      <c r="K57" s="11">
        <f>+Fall98!K57+Spring99!K57</f>
        <v>0</v>
      </c>
      <c r="L57" s="11">
        <f>+Fall98!L57+Spring99!L57</f>
        <v>0</v>
      </c>
      <c r="M57" s="10">
        <f>+Fall98!M57+Spring99!M57</f>
        <v>454849</v>
      </c>
    </row>
    <row r="58" spans="1:13" ht="12.75">
      <c r="A58" s="9" t="s">
        <v>88</v>
      </c>
      <c r="B58" s="10" t="s">
        <v>89</v>
      </c>
      <c r="C58" s="9">
        <f>+Fall98!C58+Spring99!C58</f>
        <v>44872</v>
      </c>
      <c r="D58" s="11">
        <f>+Fall98!D58+Spring99!D58</f>
        <v>0</v>
      </c>
      <c r="E58" s="11">
        <f>+Fall98!E58+Spring99!E58</f>
        <v>23856</v>
      </c>
      <c r="F58" s="11">
        <f>+Fall98!F58+Spring99!F58</f>
        <v>0</v>
      </c>
      <c r="G58" s="9">
        <f>+Fall98!G58+Spring99!G58</f>
        <v>0</v>
      </c>
      <c r="H58" s="11">
        <f>+Fall98!H58+Spring99!H58</f>
        <v>0</v>
      </c>
      <c r="I58" s="10">
        <f>+Fall98!I58+Spring99!I58</f>
        <v>0</v>
      </c>
      <c r="J58" s="11">
        <f>+Fall98!J58+Spring99!J58</f>
        <v>355750</v>
      </c>
      <c r="K58" s="11">
        <f>+Fall98!K58+Spring99!K58</f>
        <v>0</v>
      </c>
      <c r="L58" s="11">
        <f>+Fall98!L58+Spring99!L58</f>
        <v>0</v>
      </c>
      <c r="M58" s="10">
        <f>+Fall98!M58+Spring99!M58</f>
        <v>314825</v>
      </c>
    </row>
    <row r="59" spans="1:13" ht="12.75">
      <c r="A59" s="9" t="s">
        <v>90</v>
      </c>
      <c r="B59" s="10" t="s">
        <v>91</v>
      </c>
      <c r="C59" s="9">
        <f>+Fall98!C59+Spring99!C59</f>
        <v>0</v>
      </c>
      <c r="D59" s="11">
        <f>+Fall98!D59+Spring99!D59</f>
        <v>0</v>
      </c>
      <c r="E59" s="11">
        <f>+Fall98!E59+Spring99!E59</f>
        <v>0</v>
      </c>
      <c r="F59" s="11">
        <f>+Fall98!F59+Spring99!F59</f>
        <v>0</v>
      </c>
      <c r="G59" s="9">
        <f>+Fall98!G59+Spring99!G59</f>
        <v>0</v>
      </c>
      <c r="H59" s="11">
        <f>+Fall98!H59+Spring99!H59</f>
        <v>0</v>
      </c>
      <c r="I59" s="10">
        <f>+Fall98!I59+Spring99!I59</f>
        <v>0</v>
      </c>
      <c r="J59" s="11">
        <f>+Fall98!J59+Spring99!J59</f>
        <v>291600</v>
      </c>
      <c r="K59" s="11">
        <f>+Fall98!K59+Spring99!K59</f>
        <v>0</v>
      </c>
      <c r="L59" s="11">
        <f>+Fall98!L59+Spring99!L59</f>
        <v>0</v>
      </c>
      <c r="M59" s="10">
        <f>+Fall98!M59+Spring99!M59</f>
        <v>219284</v>
      </c>
    </row>
    <row r="60" spans="1:13" ht="12.75">
      <c r="A60" s="9" t="s">
        <v>92</v>
      </c>
      <c r="B60" s="10" t="s">
        <v>93</v>
      </c>
      <c r="C60" s="9">
        <f>+Fall98!C60+Spring99!C60</f>
        <v>279762</v>
      </c>
      <c r="D60" s="11">
        <f>+Fall98!D60+Spring99!D60</f>
        <v>43584</v>
      </c>
      <c r="E60" s="11">
        <f>+Fall98!E60+Spring99!E60</f>
        <v>17321</v>
      </c>
      <c r="F60" s="11">
        <f>+Fall98!F60+Spring99!F60</f>
        <v>1992</v>
      </c>
      <c r="G60" s="9">
        <f>+Fall98!G60+Spring99!G60</f>
        <v>0</v>
      </c>
      <c r="H60" s="11">
        <f>+Fall98!H60+Spring99!H60</f>
        <v>0</v>
      </c>
      <c r="I60" s="10">
        <f>+Fall98!I60+Spring99!I60</f>
        <v>0</v>
      </c>
      <c r="J60" s="11">
        <f>+Fall98!J60+Spring99!J60</f>
        <v>320128</v>
      </c>
      <c r="K60" s="11">
        <f>+Fall98!K60+Spring99!K60</f>
        <v>20928</v>
      </c>
      <c r="L60" s="11">
        <f>+Fall98!L60+Spring99!L60</f>
        <v>0</v>
      </c>
      <c r="M60" s="10">
        <f>+Fall98!M60+Spring99!M60</f>
        <v>323772</v>
      </c>
    </row>
    <row r="61" spans="1:13" ht="12.75">
      <c r="A61" s="9" t="s">
        <v>94</v>
      </c>
      <c r="B61" s="10" t="s">
        <v>95</v>
      </c>
      <c r="C61" s="9">
        <f>+Fall98!C61+Spring99!C61</f>
        <v>950000</v>
      </c>
      <c r="D61" s="11">
        <f>+Fall98!D61+Spring99!D61</f>
        <v>122112</v>
      </c>
      <c r="E61" s="11">
        <f>+Fall98!E61+Spring99!E61</f>
        <v>90033</v>
      </c>
      <c r="F61" s="11">
        <f>+Fall98!F61+Spring99!F61</f>
        <v>0</v>
      </c>
      <c r="G61" s="9">
        <f>+Fall98!G61+Spring99!G61</f>
        <v>0</v>
      </c>
      <c r="H61" s="11">
        <f>+Fall98!H61+Spring99!H61</f>
        <v>0</v>
      </c>
      <c r="I61" s="10">
        <f>+Fall98!I61+Spring99!I61</f>
        <v>0</v>
      </c>
      <c r="J61" s="11">
        <f>+Fall98!J61+Spring99!J61</f>
        <v>550141</v>
      </c>
      <c r="K61" s="11">
        <f>+Fall98!K61+Spring99!K61</f>
        <v>37152</v>
      </c>
      <c r="L61" s="11">
        <f>+Fall98!L61+Spring99!L61</f>
        <v>0</v>
      </c>
      <c r="M61" s="10">
        <f>+Fall98!M61+Spring99!M61</f>
        <v>548078</v>
      </c>
    </row>
    <row r="62" spans="1:13" ht="12.75">
      <c r="A62" s="9" t="s">
        <v>96</v>
      </c>
      <c r="B62" s="10" t="s">
        <v>97</v>
      </c>
      <c r="C62" s="9">
        <f>+Fall98!C62+Spring99!C62</f>
        <v>3107751</v>
      </c>
      <c r="D62" s="11">
        <f>+Fall98!D62+Spring99!D62</f>
        <v>386832</v>
      </c>
      <c r="E62" s="11">
        <f>+Fall98!E62+Spring99!E62</f>
        <v>170194</v>
      </c>
      <c r="F62" s="11">
        <f>+Fall98!F62+Spring99!F62</f>
        <v>5628</v>
      </c>
      <c r="G62" s="9">
        <f>+Fall98!G62+Spring99!G62</f>
        <v>0</v>
      </c>
      <c r="H62" s="11">
        <f>+Fall98!H62+Spring99!H62</f>
        <v>0</v>
      </c>
      <c r="I62" s="10">
        <f>+Fall98!I62+Spring99!I62</f>
        <v>0</v>
      </c>
      <c r="J62" s="11">
        <f>+Fall98!J62+Spring99!J62</f>
        <v>2985635</v>
      </c>
      <c r="K62" s="11">
        <f>+Fall98!K62+Spring99!K62</f>
        <v>175536</v>
      </c>
      <c r="L62" s="11">
        <f>+Fall98!L62+Spring99!L62</f>
        <v>0</v>
      </c>
      <c r="M62" s="10">
        <f>+Fall98!M62+Spring99!M62</f>
        <v>2874009</v>
      </c>
    </row>
    <row r="63" spans="1:13" ht="12.75">
      <c r="A63" s="9" t="s">
        <v>98</v>
      </c>
      <c r="B63" s="10" t="s">
        <v>99</v>
      </c>
      <c r="C63" s="9">
        <f>+Fall98!C63+Spring99!C63</f>
        <v>2126499</v>
      </c>
      <c r="D63" s="11">
        <f>+Fall98!D63+Spring99!D63</f>
        <v>300672</v>
      </c>
      <c r="E63" s="11">
        <f>+Fall98!E63+Spring99!E63</f>
        <v>181647</v>
      </c>
      <c r="F63" s="11">
        <f>+Fall98!F63+Spring99!F63</f>
        <v>7968</v>
      </c>
      <c r="G63" s="9">
        <f>+Fall98!G63+Spring99!G63</f>
        <v>0</v>
      </c>
      <c r="H63" s="11">
        <f>+Fall98!H63+Spring99!H63</f>
        <v>0</v>
      </c>
      <c r="I63" s="10">
        <f>+Fall98!I63+Spring99!I63</f>
        <v>0</v>
      </c>
      <c r="J63" s="11">
        <f>+Fall98!J63+Spring99!J63</f>
        <v>2494430</v>
      </c>
      <c r="K63" s="11">
        <f>+Fall98!K63+Spring99!K63</f>
        <v>162576</v>
      </c>
      <c r="L63" s="11">
        <f>+Fall98!L63+Spring99!L63</f>
        <v>0</v>
      </c>
      <c r="M63" s="10">
        <f>+Fall98!M63+Spring99!M63</f>
        <v>1960053</v>
      </c>
    </row>
    <row r="64" spans="1:13" ht="12.75">
      <c r="A64" s="9" t="s">
        <v>100</v>
      </c>
      <c r="B64" s="10" t="s">
        <v>101</v>
      </c>
      <c r="C64" s="9">
        <f>+Fall98!C64+Spring99!C64</f>
        <v>6730939</v>
      </c>
      <c r="D64" s="11">
        <f>+Fall98!D64+Spring99!D64</f>
        <v>834144</v>
      </c>
      <c r="E64" s="11">
        <f>+Fall98!E64+Spring99!E64</f>
        <v>374029</v>
      </c>
      <c r="F64" s="11">
        <f>+Fall98!F64+Spring99!F64</f>
        <v>19244</v>
      </c>
      <c r="G64" s="9">
        <f>+Fall98!G64+Spring99!G64</f>
        <v>0</v>
      </c>
      <c r="H64" s="11">
        <f>+Fall98!H64+Spring99!H64</f>
        <v>0</v>
      </c>
      <c r="I64" s="10">
        <f>+Fall98!I64+Spring99!I64</f>
        <v>0</v>
      </c>
      <c r="J64" s="11">
        <f>+Fall98!J64+Spring99!J64</f>
        <v>3810945</v>
      </c>
      <c r="K64" s="11">
        <f>+Fall98!K64+Spring99!K64</f>
        <v>240144</v>
      </c>
      <c r="L64" s="11">
        <f>+Fall98!L64+Spring99!L64</f>
        <v>0</v>
      </c>
      <c r="M64" s="10">
        <f>+Fall98!M64+Spring99!M64</f>
        <v>3780998</v>
      </c>
    </row>
    <row r="65" spans="1:13" ht="12.75">
      <c r="A65" s="9" t="s">
        <v>102</v>
      </c>
      <c r="B65" s="10" t="s">
        <v>103</v>
      </c>
      <c r="C65" s="9">
        <f>+Fall98!C65+Spring99!C65</f>
        <v>1470393</v>
      </c>
      <c r="D65" s="11">
        <f>+Fall98!D65+Spring99!D65</f>
        <v>214848</v>
      </c>
      <c r="E65" s="11">
        <f>+Fall98!E65+Spring99!E65</f>
        <v>134623</v>
      </c>
      <c r="F65" s="11">
        <f>+Fall98!F65+Spring99!F65</f>
        <v>1328</v>
      </c>
      <c r="G65" s="9">
        <f>+Fall98!G65+Spring99!G65</f>
        <v>0</v>
      </c>
      <c r="H65" s="11">
        <f>+Fall98!H65+Spring99!H65</f>
        <v>0</v>
      </c>
      <c r="I65" s="10">
        <f>+Fall98!I65+Spring99!I65</f>
        <v>0</v>
      </c>
      <c r="J65" s="11">
        <f>+Fall98!J65+Spring99!J65</f>
        <v>51600</v>
      </c>
      <c r="K65" s="11">
        <f>+Fall98!K65+Spring99!K65</f>
        <v>5184</v>
      </c>
      <c r="L65" s="11">
        <f>+Fall98!L65+Spring99!L65</f>
        <v>0</v>
      </c>
      <c r="M65" s="10">
        <f>+Fall98!M65+Spring99!M65</f>
        <v>51177</v>
      </c>
    </row>
    <row r="66" spans="1:13" ht="12.75">
      <c r="A66" s="9" t="s">
        <v>104</v>
      </c>
      <c r="B66" s="10" t="s">
        <v>105</v>
      </c>
      <c r="C66" s="9">
        <f>+Fall98!C66+Spring99!C66</f>
        <v>715029</v>
      </c>
      <c r="D66" s="11">
        <f>+Fall98!D66+Spring99!D66</f>
        <v>98880</v>
      </c>
      <c r="E66" s="11">
        <f>+Fall98!E66+Spring99!E66</f>
        <v>59910</v>
      </c>
      <c r="F66" s="11">
        <f>+Fall98!F66+Spring99!F66</f>
        <v>10906</v>
      </c>
      <c r="G66" s="9">
        <f>+Fall98!G66+Spring99!G66</f>
        <v>0</v>
      </c>
      <c r="H66" s="11">
        <f>+Fall98!H66+Spring99!H66</f>
        <v>0</v>
      </c>
      <c r="I66" s="10">
        <f>+Fall98!I66+Spring99!I66</f>
        <v>0</v>
      </c>
      <c r="J66" s="11">
        <f>+Fall98!J66+Spring99!J66</f>
        <v>993871</v>
      </c>
      <c r="K66" s="11">
        <f>+Fall98!K66+Spring99!K66</f>
        <v>60384</v>
      </c>
      <c r="L66" s="11">
        <f>+Fall98!L66+Spring99!L66</f>
        <v>0</v>
      </c>
      <c r="M66" s="10">
        <f>+Fall98!M66+Spring99!M66</f>
        <v>958731</v>
      </c>
    </row>
    <row r="67" spans="1:13" ht="12.75">
      <c r="A67" s="9" t="s">
        <v>106</v>
      </c>
      <c r="B67" s="10" t="s">
        <v>107</v>
      </c>
      <c r="C67" s="9">
        <f>+Fall98!C67+Spring99!C67</f>
        <v>3486632</v>
      </c>
      <c r="D67" s="11">
        <f>+Fall98!D67+Spring99!D67</f>
        <v>456720</v>
      </c>
      <c r="E67" s="11">
        <f>+Fall98!E67+Spring99!E67</f>
        <v>224747</v>
      </c>
      <c r="F67" s="11">
        <f>+Fall98!F67+Spring99!F67</f>
        <v>12898</v>
      </c>
      <c r="G67" s="9">
        <f>+Fall98!G67+Spring99!G67</f>
        <v>0</v>
      </c>
      <c r="H67" s="11">
        <f>+Fall98!H67+Spring99!H67</f>
        <v>0</v>
      </c>
      <c r="I67" s="10">
        <f>+Fall98!I67+Spring99!I67</f>
        <v>0</v>
      </c>
      <c r="J67" s="11">
        <f>+Fall98!J67+Spring99!J67</f>
        <v>2127138</v>
      </c>
      <c r="K67" s="11">
        <f>+Fall98!K67+Spring99!K67</f>
        <v>138672</v>
      </c>
      <c r="L67" s="11">
        <f>+Fall98!L67+Spring99!L67</f>
        <v>0</v>
      </c>
      <c r="M67" s="10">
        <f>+Fall98!M67+Spring99!M67</f>
        <v>2218788</v>
      </c>
    </row>
    <row r="68" spans="1:13" ht="12.75">
      <c r="A68" s="9" t="s">
        <v>108</v>
      </c>
      <c r="B68" s="10" t="s">
        <v>109</v>
      </c>
      <c r="C68" s="9">
        <f>+Fall98!C68+Spring99!C68</f>
        <v>140864</v>
      </c>
      <c r="D68" s="11">
        <f>+Fall98!D68+Spring99!D68</f>
        <v>21504</v>
      </c>
      <c r="E68" s="11">
        <f>+Fall98!E68+Spring99!E68</f>
        <v>6176</v>
      </c>
      <c r="F68" s="11">
        <f>+Fall98!F68+Spring99!F68</f>
        <v>0</v>
      </c>
      <c r="G68" s="9">
        <f>+Fall98!G68+Spring99!G68</f>
        <v>0</v>
      </c>
      <c r="H68" s="11">
        <f>+Fall98!H68+Spring99!H68</f>
        <v>0</v>
      </c>
      <c r="I68" s="10">
        <f>+Fall98!I68+Spring99!I68</f>
        <v>0</v>
      </c>
      <c r="J68" s="11">
        <f>+Fall98!J68+Spring99!J68</f>
        <v>371722</v>
      </c>
      <c r="K68" s="11">
        <f>+Fall98!K68+Spring99!K68</f>
        <v>25488</v>
      </c>
      <c r="L68" s="11">
        <f>+Fall98!L68+Spring99!L68</f>
        <v>0</v>
      </c>
      <c r="M68" s="10">
        <f>+Fall98!M68+Spring99!M68</f>
        <v>367492</v>
      </c>
    </row>
    <row r="69" spans="1:13" ht="12.75">
      <c r="A69" s="9" t="s">
        <v>110</v>
      </c>
      <c r="B69" s="10" t="s">
        <v>111</v>
      </c>
      <c r="C69" s="9">
        <f>+Fall98!C69+Spring99!C69</f>
        <v>189248</v>
      </c>
      <c r="D69" s="11">
        <f>+Fall98!D69+Spring99!D69</f>
        <v>28320</v>
      </c>
      <c r="E69" s="11">
        <f>+Fall98!E69+Spring99!E69</f>
        <v>15936</v>
      </c>
      <c r="F69" s="11">
        <f>+Fall98!F69+Spring99!F69</f>
        <v>16600</v>
      </c>
      <c r="G69" s="9">
        <f>+Fall98!G69+Spring99!G69</f>
        <v>0</v>
      </c>
      <c r="H69" s="11">
        <f>+Fall98!H69+Spring99!H69</f>
        <v>0</v>
      </c>
      <c r="I69" s="10">
        <f>+Fall98!I69+Spring99!I69</f>
        <v>0</v>
      </c>
      <c r="J69" s="11">
        <f>+Fall98!J69+Spring99!J69</f>
        <v>1935518</v>
      </c>
      <c r="K69" s="11">
        <f>+Fall98!K69+Spring99!K69</f>
        <v>116592</v>
      </c>
      <c r="L69" s="11">
        <f>+Fall98!L69+Spring99!L69</f>
        <v>0</v>
      </c>
      <c r="M69" s="10">
        <f>+Fall98!M69+Spring99!M69</f>
        <v>1901702</v>
      </c>
    </row>
    <row r="70" spans="1:13" ht="12.75">
      <c r="A70" s="9" t="s">
        <v>112</v>
      </c>
      <c r="B70" s="10" t="s">
        <v>113</v>
      </c>
      <c r="C70" s="9">
        <f>+Fall98!C70+Spring99!C70</f>
        <v>107450</v>
      </c>
      <c r="D70" s="11">
        <f>+Fall98!D70+Spring99!D70</f>
        <v>15360</v>
      </c>
      <c r="E70" s="11">
        <f>+Fall98!E70+Spring99!E70</f>
        <v>4768</v>
      </c>
      <c r="F70" s="11">
        <f>+Fall98!F70+Spring99!F70</f>
        <v>3984</v>
      </c>
      <c r="G70" s="9">
        <f>+Fall98!G70+Spring99!G70</f>
        <v>0</v>
      </c>
      <c r="H70" s="11">
        <f>+Fall98!H70+Spring99!H70</f>
        <v>0</v>
      </c>
      <c r="I70" s="10">
        <f>+Fall98!I70+Spring99!I70</f>
        <v>0</v>
      </c>
      <c r="J70" s="11">
        <f>+Fall98!J70+Spring99!J70</f>
        <v>541702</v>
      </c>
      <c r="K70" s="11">
        <f>+Fall98!K70+Spring99!K70</f>
        <v>31920</v>
      </c>
      <c r="L70" s="11">
        <f>+Fall98!L70+Spring99!L70</f>
        <v>0</v>
      </c>
      <c r="M70" s="10">
        <f>+Fall98!M70+Spring99!M70</f>
        <v>565072</v>
      </c>
    </row>
    <row r="71" spans="1:13" ht="12.75">
      <c r="A71" s="9" t="s">
        <v>114</v>
      </c>
      <c r="B71" s="10" t="s">
        <v>26</v>
      </c>
      <c r="C71" s="9">
        <f>+Fall98!C71+Spring99!C71</f>
        <v>99867</v>
      </c>
      <c r="D71" s="11">
        <f>+Fall98!D71+Spring99!D71</f>
        <v>0</v>
      </c>
      <c r="E71" s="11">
        <f>+Fall98!E71+Spring99!E71</f>
        <v>61865</v>
      </c>
      <c r="F71" s="11">
        <f>+Fall98!F71+Spring99!F71</f>
        <v>1704</v>
      </c>
      <c r="G71" s="9">
        <f>+Fall98!G71+Spring99!G71</f>
        <v>0</v>
      </c>
      <c r="H71" s="11">
        <f>+Fall98!H71+Spring99!H71</f>
        <v>0</v>
      </c>
      <c r="I71" s="10">
        <f>+Fall98!I71+Spring99!I71</f>
        <v>0</v>
      </c>
      <c r="J71" s="11">
        <f>+Fall98!J71+Spring99!J71</f>
        <v>0</v>
      </c>
      <c r="K71" s="11">
        <f>+Fall98!K71+Spring99!K71</f>
        <v>0</v>
      </c>
      <c r="L71" s="11">
        <f>+Fall98!L71+Spring99!L71</f>
        <v>0</v>
      </c>
      <c r="M71" s="10">
        <f>+Fall98!M71+Spring99!M71</f>
        <v>0</v>
      </c>
    </row>
    <row r="72" spans="1:13" ht="12.75">
      <c r="A72" s="9" t="s">
        <v>115</v>
      </c>
      <c r="B72" s="10" t="s">
        <v>116</v>
      </c>
      <c r="C72" s="9">
        <f>+Fall98!C72+Spring99!C72</f>
        <v>2151829</v>
      </c>
      <c r="D72" s="11">
        <f>+Fall98!D72+Spring99!D72</f>
        <v>155472</v>
      </c>
      <c r="E72" s="11">
        <f>+Fall98!E72+Spring99!E72</f>
        <v>87217</v>
      </c>
      <c r="F72" s="11">
        <f>+Fall98!F72+Spring99!F72</f>
        <v>0</v>
      </c>
      <c r="G72" s="9">
        <f>+Fall98!G72+Spring99!G72</f>
        <v>0</v>
      </c>
      <c r="H72" s="11">
        <f>+Fall98!H72+Spring99!H72</f>
        <v>0</v>
      </c>
      <c r="I72" s="10">
        <f>+Fall98!I72+Spring99!I72</f>
        <v>0</v>
      </c>
      <c r="J72" s="11">
        <f>+Fall98!J72+Spring99!J72</f>
        <v>837123</v>
      </c>
      <c r="K72" s="11">
        <f>+Fall98!K72+Spring99!K72</f>
        <v>56127</v>
      </c>
      <c r="L72" s="11">
        <f>+Fall98!L72+Spring99!L72</f>
        <v>0</v>
      </c>
      <c r="M72" s="10">
        <f>+Fall98!M72+Spring99!M72</f>
        <v>611778</v>
      </c>
    </row>
    <row r="73" spans="1:13" ht="12.75">
      <c r="A73" s="9" t="s">
        <v>117</v>
      </c>
      <c r="B73" s="10" t="s">
        <v>118</v>
      </c>
      <c r="C73" s="9">
        <f>+Fall98!C73+Spring99!C73</f>
        <v>2250988</v>
      </c>
      <c r="D73" s="11">
        <f>+Fall98!D73+Spring99!D73</f>
        <v>178854</v>
      </c>
      <c r="E73" s="11">
        <f>+Fall98!E73+Spring99!E73</f>
        <v>189552</v>
      </c>
      <c r="F73" s="11">
        <f>+Fall98!F73+Spring99!F73</f>
        <v>2540</v>
      </c>
      <c r="G73" s="9">
        <f>+Fall98!G73+Spring99!G73</f>
        <v>0</v>
      </c>
      <c r="H73" s="11">
        <f>+Fall98!H73+Spring99!H73</f>
        <v>0</v>
      </c>
      <c r="I73" s="10">
        <f>+Fall98!I73+Spring99!I73</f>
        <v>0</v>
      </c>
      <c r="J73" s="11">
        <f>+Fall98!J73+Spring99!J73</f>
        <v>890065</v>
      </c>
      <c r="K73" s="11">
        <f>+Fall98!K73+Spring99!K73</f>
        <v>42775</v>
      </c>
      <c r="L73" s="11">
        <f>+Fall98!L73+Spring99!L73</f>
        <v>0</v>
      </c>
      <c r="M73" s="10">
        <f>+Fall98!M73+Spring99!M73</f>
        <v>845986</v>
      </c>
    </row>
    <row r="74" spans="1:13" ht="12.75">
      <c r="A74" s="9" t="s">
        <v>119</v>
      </c>
      <c r="B74" s="10" t="s">
        <v>120</v>
      </c>
      <c r="C74" s="9">
        <f>+Fall98!C74+Spring99!C74</f>
        <v>247870</v>
      </c>
      <c r="D74" s="11">
        <f>+Fall98!D74+Spring99!D74</f>
        <v>0</v>
      </c>
      <c r="E74" s="11">
        <f>+Fall98!E74+Spring99!E74</f>
        <v>64198</v>
      </c>
      <c r="F74" s="11">
        <f>+Fall98!F74+Spring99!F74</f>
        <v>9284</v>
      </c>
      <c r="G74" s="9">
        <f>+Fall98!G74+Spring99!G74</f>
        <v>0</v>
      </c>
      <c r="H74" s="11">
        <f>+Fall98!H74+Spring99!H74</f>
        <v>0</v>
      </c>
      <c r="I74" s="10">
        <f>+Fall98!I74+Spring99!I74</f>
        <v>0</v>
      </c>
      <c r="J74" s="11">
        <f>+Fall98!J74+Spring99!J74</f>
        <v>108641</v>
      </c>
      <c r="K74" s="11">
        <f>+Fall98!K74+Spring99!K74</f>
        <v>0</v>
      </c>
      <c r="L74" s="11">
        <f>+Fall98!L74+Spring99!L74</f>
        <v>0</v>
      </c>
      <c r="M74" s="10">
        <f>+Fall98!M74+Spring99!M74</f>
        <v>108641</v>
      </c>
    </row>
    <row r="75" spans="1:13" ht="12.75">
      <c r="A75" s="9" t="s">
        <v>121</v>
      </c>
      <c r="B75" s="10" t="s">
        <v>122</v>
      </c>
      <c r="C75" s="9">
        <f>+Fall98!C75+Spring99!C75</f>
        <v>366109</v>
      </c>
      <c r="D75" s="11">
        <f>+Fall98!D75+Spring99!D75</f>
        <v>31071</v>
      </c>
      <c r="E75" s="11">
        <f>+Fall98!E75+Spring99!E75</f>
        <v>26056</v>
      </c>
      <c r="F75" s="11">
        <f>+Fall98!F75+Spring99!F75</f>
        <v>0</v>
      </c>
      <c r="G75" s="9">
        <f>+Fall98!G75+Spring99!G75</f>
        <v>0</v>
      </c>
      <c r="H75" s="11">
        <f>+Fall98!H75+Spring99!H75</f>
        <v>0</v>
      </c>
      <c r="I75" s="10">
        <f>+Fall98!I75+Spring99!I75</f>
        <v>0</v>
      </c>
      <c r="J75" s="11">
        <f>+Fall98!J75+Spring99!J75</f>
        <v>195301</v>
      </c>
      <c r="K75" s="11">
        <f>+Fall98!K75+Spring99!K75</f>
        <v>9923</v>
      </c>
      <c r="L75" s="11">
        <f>+Fall98!L75+Spring99!L75</f>
        <v>0</v>
      </c>
      <c r="M75" s="10">
        <f>+Fall98!M75+Spring99!M75</f>
        <v>148464</v>
      </c>
    </row>
    <row r="76" spans="1:13" ht="12.75">
      <c r="A76" s="9" t="s">
        <v>123</v>
      </c>
      <c r="B76" s="10" t="s">
        <v>124</v>
      </c>
      <c r="C76" s="9">
        <f>+Fall98!C76+Spring99!C76</f>
        <v>1958572</v>
      </c>
      <c r="D76" s="11">
        <f>+Fall98!D76+Spring99!D76</f>
        <v>131071</v>
      </c>
      <c r="E76" s="11">
        <f>+Fall98!E76+Spring99!E76</f>
        <v>341309</v>
      </c>
      <c r="F76" s="11">
        <f>+Fall98!F76+Spring99!F76</f>
        <v>1270</v>
      </c>
      <c r="G76" s="9">
        <f>+Fall98!G76+Spring99!G76</f>
        <v>0</v>
      </c>
      <c r="H76" s="11">
        <f>+Fall98!H76+Spring99!H76</f>
        <v>0</v>
      </c>
      <c r="I76" s="10">
        <f>+Fall98!I76+Spring99!I76</f>
        <v>0</v>
      </c>
      <c r="J76" s="11">
        <f>+Fall98!J76+Spring99!J76</f>
        <v>1911730</v>
      </c>
      <c r="K76" s="11">
        <f>+Fall98!K76+Spring99!K76</f>
        <v>88307</v>
      </c>
      <c r="L76" s="11">
        <f>+Fall98!L76+Spring99!L76</f>
        <v>0</v>
      </c>
      <c r="M76" s="10">
        <f>+Fall98!M76+Spring99!M76</f>
        <v>1597251</v>
      </c>
    </row>
    <row r="77" spans="1:13" ht="12.75">
      <c r="A77" s="9" t="s">
        <v>125</v>
      </c>
      <c r="B77" s="10" t="s">
        <v>126</v>
      </c>
      <c r="C77" s="9">
        <f>+Fall98!C77+Spring99!C77</f>
        <v>585748</v>
      </c>
      <c r="D77" s="11">
        <f>+Fall98!D77+Spring99!D77</f>
        <v>0</v>
      </c>
      <c r="E77" s="11">
        <f>+Fall98!E77+Spring99!E77</f>
        <v>111461</v>
      </c>
      <c r="F77" s="11">
        <f>+Fall98!F77+Spring99!F77</f>
        <v>0</v>
      </c>
      <c r="G77" s="9">
        <f>+Fall98!G77+Spring99!G77</f>
        <v>0</v>
      </c>
      <c r="H77" s="11">
        <f>+Fall98!H77+Spring99!H77</f>
        <v>0</v>
      </c>
      <c r="I77" s="10">
        <f>+Fall98!I77+Spring99!I77</f>
        <v>0</v>
      </c>
      <c r="J77" s="11">
        <f>+Fall98!J77+Spring99!J77</f>
        <v>592342</v>
      </c>
      <c r="K77" s="11">
        <f>+Fall98!K77+Spring99!K77</f>
        <v>0</v>
      </c>
      <c r="L77" s="11">
        <f>+Fall98!L77+Spring99!L77</f>
        <v>0</v>
      </c>
      <c r="M77" s="10">
        <f>+Fall98!M77+Spring99!M77</f>
        <v>585337</v>
      </c>
    </row>
    <row r="78" spans="1:13" ht="12.75">
      <c r="A78" s="9" t="s">
        <v>127</v>
      </c>
      <c r="B78" s="10" t="s">
        <v>128</v>
      </c>
      <c r="C78" s="9">
        <f>+Fall98!C78+Spring99!C78</f>
        <v>369649</v>
      </c>
      <c r="D78" s="11">
        <f>+Fall98!D78+Spring99!D78</f>
        <v>0</v>
      </c>
      <c r="E78" s="11">
        <f>+Fall98!E78+Spring99!E78</f>
        <v>27781</v>
      </c>
      <c r="F78" s="11">
        <f>+Fall98!F78+Spring99!F78</f>
        <v>0</v>
      </c>
      <c r="G78" s="9">
        <f>+Fall98!G78+Spring99!G78</f>
        <v>0</v>
      </c>
      <c r="H78" s="11">
        <f>+Fall98!H78+Spring99!H78</f>
        <v>0</v>
      </c>
      <c r="I78" s="10">
        <f>+Fall98!I78+Spring99!I78</f>
        <v>0</v>
      </c>
      <c r="J78" s="11">
        <f>+Fall98!J78+Spring99!J78</f>
        <v>418126</v>
      </c>
      <c r="K78" s="11">
        <f>+Fall98!K78+Spring99!K78</f>
        <v>0</v>
      </c>
      <c r="L78" s="11">
        <f>+Fall98!L78+Spring99!L78</f>
        <v>0</v>
      </c>
      <c r="M78" s="10">
        <f>+Fall98!M78+Spring99!M78</f>
        <v>385141</v>
      </c>
    </row>
    <row r="79" spans="1:13" ht="12.75">
      <c r="A79" s="9" t="s">
        <v>129</v>
      </c>
      <c r="B79" s="10" t="s">
        <v>130</v>
      </c>
      <c r="C79" s="9">
        <f>+Fall98!C79+Spring99!C79</f>
        <v>1005855</v>
      </c>
      <c r="D79" s="11">
        <f>+Fall98!D79+Spring99!D79</f>
        <v>0</v>
      </c>
      <c r="E79" s="11">
        <f>+Fall98!E79+Spring99!E79</f>
        <v>43867</v>
      </c>
      <c r="F79" s="11">
        <f>+Fall98!F79+Spring99!F79</f>
        <v>0</v>
      </c>
      <c r="G79" s="9">
        <f>+Fall98!G79+Spring99!G79</f>
        <v>0</v>
      </c>
      <c r="H79" s="11">
        <f>+Fall98!H79+Spring99!H79</f>
        <v>0</v>
      </c>
      <c r="I79" s="10">
        <f>+Fall98!I79+Spring99!I79</f>
        <v>0</v>
      </c>
      <c r="J79" s="11">
        <f>+Fall98!J79+Spring99!J79</f>
        <v>237245</v>
      </c>
      <c r="K79" s="11">
        <f>+Fall98!K79+Spring99!K79</f>
        <v>0</v>
      </c>
      <c r="L79" s="11">
        <f>+Fall98!L79+Spring99!L79</f>
        <v>0</v>
      </c>
      <c r="M79" s="10">
        <f>+Fall98!M79+Spring99!M79</f>
        <v>145943</v>
      </c>
    </row>
    <row r="80" spans="1:13" ht="12.75">
      <c r="A80" s="9" t="s">
        <v>131</v>
      </c>
      <c r="B80" s="10" t="s">
        <v>132</v>
      </c>
      <c r="C80" s="9">
        <f>+Fall98!C80+Spring99!C80</f>
        <v>704387</v>
      </c>
      <c r="D80" s="11">
        <f>+Fall98!D80+Spring99!D80</f>
        <v>0</v>
      </c>
      <c r="E80" s="11">
        <f>+Fall98!E80+Spring99!E80</f>
        <v>37949</v>
      </c>
      <c r="F80" s="11">
        <f>+Fall98!F80+Spring99!F80</f>
        <v>1704</v>
      </c>
      <c r="G80" s="9">
        <f>+Fall98!G80+Spring99!G80</f>
        <v>0</v>
      </c>
      <c r="H80" s="11">
        <f>+Fall98!H80+Spring99!H80</f>
        <v>0</v>
      </c>
      <c r="I80" s="10">
        <f>+Fall98!I80+Spring99!I80</f>
        <v>0</v>
      </c>
      <c r="J80" s="11">
        <f>+Fall98!J80+Spring99!J80</f>
        <v>160536</v>
      </c>
      <c r="K80" s="11">
        <f>+Fall98!K80+Spring99!K80</f>
        <v>0</v>
      </c>
      <c r="L80" s="11">
        <f>+Fall98!L80+Spring99!L80</f>
        <v>0</v>
      </c>
      <c r="M80" s="10">
        <f>+Fall98!M80+Spring99!M80</f>
        <v>153214</v>
      </c>
    </row>
    <row r="81" spans="1:13" ht="12.75">
      <c r="A81" s="9" t="s">
        <v>133</v>
      </c>
      <c r="B81" s="10" t="s">
        <v>134</v>
      </c>
      <c r="C81" s="9">
        <f>+Fall98!C81+Spring99!C81</f>
        <v>195970</v>
      </c>
      <c r="D81" s="11">
        <f>+Fall98!D81+Spring99!D81</f>
        <v>0</v>
      </c>
      <c r="E81" s="11">
        <f>+Fall98!E81+Spring99!E81</f>
        <v>5112</v>
      </c>
      <c r="F81" s="11">
        <f>+Fall98!F81+Spring99!F81</f>
        <v>0</v>
      </c>
      <c r="G81" s="9">
        <f>+Fall98!G81+Spring99!G81</f>
        <v>0</v>
      </c>
      <c r="H81" s="11">
        <f>+Fall98!H81+Spring99!H81</f>
        <v>0</v>
      </c>
      <c r="I81" s="10">
        <f>+Fall98!I81+Spring99!I81</f>
        <v>0</v>
      </c>
      <c r="J81" s="11">
        <f>+Fall98!J81+Spring99!J81</f>
        <v>269094</v>
      </c>
      <c r="K81" s="11">
        <f>+Fall98!K81+Spring99!K81</f>
        <v>0</v>
      </c>
      <c r="L81" s="11">
        <f>+Fall98!L81+Spring99!L81</f>
        <v>0</v>
      </c>
      <c r="M81" s="10">
        <f>+Fall98!M81+Spring99!M81</f>
        <v>265871</v>
      </c>
    </row>
    <row r="82" spans="1:13" ht="12.75">
      <c r="A82" s="9" t="s">
        <v>135</v>
      </c>
      <c r="B82" s="10" t="s">
        <v>30</v>
      </c>
      <c r="C82" s="9">
        <f>+Fall98!C82+Spring99!C82</f>
        <v>0</v>
      </c>
      <c r="D82" s="11">
        <f>+Fall98!D82+Spring99!D82</f>
        <v>0</v>
      </c>
      <c r="E82" s="11">
        <f>+Fall98!E82+Spring99!E82</f>
        <v>0</v>
      </c>
      <c r="F82" s="11">
        <f>+Fall98!F82+Spring99!F82</f>
        <v>0</v>
      </c>
      <c r="G82" s="9">
        <f>+Fall98!G82+Spring99!G82</f>
        <v>2708888</v>
      </c>
      <c r="H82" s="11">
        <f>+Fall98!H82+Spring99!H82</f>
        <v>2103634</v>
      </c>
      <c r="I82" s="10">
        <f>+Fall98!I82+Spring99!I82</f>
        <v>317650</v>
      </c>
      <c r="J82" s="11">
        <f>+Fall98!J82+Spring99!J82</f>
        <v>258241</v>
      </c>
      <c r="K82" s="11">
        <f>+Fall98!K82+Spring99!K82</f>
        <v>164353</v>
      </c>
      <c r="L82" s="11">
        <f>+Fall98!L82+Spring99!L82</f>
        <v>0</v>
      </c>
      <c r="M82" s="10">
        <f>+Fall98!M82+Spring99!M82</f>
        <v>26412</v>
      </c>
    </row>
    <row r="83" spans="1:13" ht="12.75">
      <c r="A83" s="9" t="s">
        <v>136</v>
      </c>
      <c r="B83" s="10" t="s">
        <v>137</v>
      </c>
      <c r="C83" s="9">
        <f>+Fall98!C83+Spring99!C83</f>
        <v>17095341</v>
      </c>
      <c r="D83" s="11">
        <f>+Fall98!D83+Spring99!D83</f>
        <v>62780</v>
      </c>
      <c r="E83" s="11">
        <f>+Fall98!E83+Spring99!E83</f>
        <v>1211617</v>
      </c>
      <c r="F83" s="11">
        <f>+Fall98!F83+Spring99!F83</f>
        <v>45880</v>
      </c>
      <c r="G83" s="9">
        <f>+Fall98!G83+Spring99!G83</f>
        <v>0</v>
      </c>
      <c r="H83" s="11">
        <f>+Fall98!H83+Spring99!H83</f>
        <v>0</v>
      </c>
      <c r="I83" s="10">
        <f>+Fall98!I83+Spring99!I83</f>
        <v>0</v>
      </c>
      <c r="J83" s="11">
        <f>+Fall98!J83+Spring99!J83</f>
        <v>4532</v>
      </c>
      <c r="K83" s="11">
        <f>+Fall98!K83+Spring99!K83</f>
        <v>0</v>
      </c>
      <c r="L83" s="11">
        <f>+Fall98!L83+Spring99!L83</f>
        <v>0</v>
      </c>
      <c r="M83" s="10">
        <f>+Fall98!M83+Spring99!M83</f>
        <v>4532</v>
      </c>
    </row>
    <row r="84" spans="1:13" ht="12.75">
      <c r="A84" s="9" t="s">
        <v>138</v>
      </c>
      <c r="B84" s="10" t="s">
        <v>139</v>
      </c>
      <c r="C84" s="9">
        <f>+Fall98!C84+Spring99!C84</f>
        <v>487397</v>
      </c>
      <c r="D84" s="11">
        <f>+Fall98!D84+Spring99!D84</f>
        <v>61005</v>
      </c>
      <c r="E84" s="11">
        <f>+Fall98!E84+Spring99!E84</f>
        <v>19004</v>
      </c>
      <c r="F84" s="11">
        <f>+Fall98!F84+Spring99!F84</f>
        <v>3908</v>
      </c>
      <c r="G84" s="9">
        <f>+Fall98!G84+Spring99!G84</f>
        <v>0</v>
      </c>
      <c r="H84" s="11">
        <f>+Fall98!H84+Spring99!H84</f>
        <v>0</v>
      </c>
      <c r="I84" s="10">
        <f>+Fall98!I84+Spring99!I84</f>
        <v>0</v>
      </c>
      <c r="J84" s="11">
        <f>+Fall98!J84+Spring99!J84</f>
        <v>353198</v>
      </c>
      <c r="K84" s="11">
        <f>+Fall98!K84+Spring99!K84</f>
        <v>0</v>
      </c>
      <c r="L84" s="11">
        <f>+Fall98!L84+Spring99!L84</f>
        <v>0</v>
      </c>
      <c r="M84" s="10">
        <f>+Fall98!M84+Spring99!M84</f>
        <v>326052</v>
      </c>
    </row>
    <row r="85" spans="1:13" ht="12.75">
      <c r="A85" s="9" t="s">
        <v>140</v>
      </c>
      <c r="B85" s="10" t="s">
        <v>141</v>
      </c>
      <c r="C85" s="9">
        <f>+Fall98!C85+Spring99!C85</f>
        <v>0</v>
      </c>
      <c r="D85" s="11">
        <f>+Fall98!D85+Spring99!D85</f>
        <v>0</v>
      </c>
      <c r="E85" s="11">
        <f>+Fall98!E85+Spring99!E85</f>
        <v>0</v>
      </c>
      <c r="F85" s="11">
        <f>+Fall98!F85+Spring99!F85</f>
        <v>0</v>
      </c>
      <c r="G85" s="9">
        <f>+Fall98!G85+Spring99!G85</f>
        <v>0</v>
      </c>
      <c r="H85" s="11">
        <f>+Fall98!H85+Spring99!H85</f>
        <v>0</v>
      </c>
      <c r="I85" s="10">
        <f>+Fall98!I85+Spring99!I85</f>
        <v>0</v>
      </c>
      <c r="J85" s="11">
        <f>+Fall98!J85+Spring99!J85</f>
        <v>75088</v>
      </c>
      <c r="K85" s="11">
        <f>+Fall98!K85+Spring99!K85</f>
        <v>0</v>
      </c>
      <c r="L85" s="11">
        <f>+Fall98!L85+Spring99!L85</f>
        <v>0</v>
      </c>
      <c r="M85" s="10">
        <f>+Fall98!M85+Spring99!M85</f>
        <v>72951</v>
      </c>
    </row>
    <row r="86" spans="1:13" ht="12.75">
      <c r="A86" s="9" t="s">
        <v>142</v>
      </c>
      <c r="B86" s="10" t="s">
        <v>143</v>
      </c>
      <c r="C86" s="9">
        <f>+Fall98!C86+Spring99!C86</f>
        <v>453723</v>
      </c>
      <c r="D86" s="11">
        <f>+Fall98!D86+Spring99!D86</f>
        <v>0</v>
      </c>
      <c r="E86" s="11">
        <f>+Fall98!E86+Spring99!E86</f>
        <v>24605</v>
      </c>
      <c r="F86" s="11">
        <f>+Fall98!F86+Spring99!F86</f>
        <v>0</v>
      </c>
      <c r="G86" s="9">
        <f>+Fall98!G86+Spring99!G86</f>
        <v>0</v>
      </c>
      <c r="H86" s="11">
        <f>+Fall98!H86+Spring99!H86</f>
        <v>0</v>
      </c>
      <c r="I86" s="10">
        <f>+Fall98!I86+Spring99!I86</f>
        <v>0</v>
      </c>
      <c r="J86" s="11">
        <f>+Fall98!J86+Spring99!J86</f>
        <v>681618</v>
      </c>
      <c r="K86" s="11">
        <f>+Fall98!K86+Spring99!K86</f>
        <v>0</v>
      </c>
      <c r="L86" s="11">
        <f>+Fall98!L86+Spring99!L86</f>
        <v>0</v>
      </c>
      <c r="M86" s="10">
        <f>+Fall98!M86+Spring99!M86</f>
        <v>656860</v>
      </c>
    </row>
    <row r="87" spans="1:13" ht="12.75">
      <c r="A87" s="9" t="s">
        <v>144</v>
      </c>
      <c r="B87" s="10" t="s">
        <v>145</v>
      </c>
      <c r="C87" s="9">
        <f>+Fall98!C87+Spring99!C87</f>
        <v>162732</v>
      </c>
      <c r="D87" s="11">
        <f>+Fall98!D87+Spring99!D87</f>
        <v>0</v>
      </c>
      <c r="E87" s="11">
        <f>+Fall98!E87+Spring99!E87</f>
        <v>6013</v>
      </c>
      <c r="F87" s="11">
        <f>+Fall98!F87+Spring99!F87</f>
        <v>3408</v>
      </c>
      <c r="G87" s="9">
        <f>+Fall98!G87+Spring99!G87</f>
        <v>0</v>
      </c>
      <c r="H87" s="11">
        <f>+Fall98!H87+Spring99!H87</f>
        <v>0</v>
      </c>
      <c r="I87" s="10">
        <f>+Fall98!I87+Spring99!I87</f>
        <v>0</v>
      </c>
      <c r="J87" s="11">
        <f>+Fall98!J87+Spring99!J87</f>
        <v>240354</v>
      </c>
      <c r="K87" s="11">
        <f>+Fall98!K87+Spring99!K87</f>
        <v>0</v>
      </c>
      <c r="L87" s="11">
        <f>+Fall98!L87+Spring99!L87</f>
        <v>0</v>
      </c>
      <c r="M87" s="10">
        <f>+Fall98!M87+Spring99!M87</f>
        <v>235820</v>
      </c>
    </row>
    <row r="88" spans="1:13" ht="12.75">
      <c r="A88" s="9" t="s">
        <v>146</v>
      </c>
      <c r="B88" s="10" t="s">
        <v>147</v>
      </c>
      <c r="C88" s="9">
        <f>+Fall98!C88+Spring99!C88</f>
        <v>91317</v>
      </c>
      <c r="D88" s="11">
        <f>+Fall98!D88+Spring99!D88</f>
        <v>0</v>
      </c>
      <c r="E88" s="11">
        <f>+Fall98!E88+Spring99!E88</f>
        <v>3408</v>
      </c>
      <c r="F88" s="11">
        <f>+Fall98!F88+Spring99!F88</f>
        <v>1704</v>
      </c>
      <c r="G88" s="9">
        <f>+Fall98!G88+Spring99!G88</f>
        <v>0</v>
      </c>
      <c r="H88" s="11">
        <f>+Fall98!H88+Spring99!H88</f>
        <v>0</v>
      </c>
      <c r="I88" s="10">
        <f>+Fall98!I88+Spring99!I88</f>
        <v>0</v>
      </c>
      <c r="J88" s="11">
        <f>+Fall98!J88+Spring99!J88</f>
        <v>164185</v>
      </c>
      <c r="K88" s="11">
        <f>+Fall98!K88+Spring99!K88</f>
        <v>0</v>
      </c>
      <c r="L88" s="11">
        <f>+Fall98!L88+Spring99!L88</f>
        <v>0</v>
      </c>
      <c r="M88" s="10">
        <f>+Fall98!M88+Spring99!M88</f>
        <v>164185</v>
      </c>
    </row>
    <row r="89" spans="1:13" ht="12.75">
      <c r="A89" s="9" t="s">
        <v>148</v>
      </c>
      <c r="B89" s="10" t="s">
        <v>149</v>
      </c>
      <c r="C89" s="9">
        <f>+Fall98!C89+Spring99!C89</f>
        <v>0</v>
      </c>
      <c r="D89" s="11">
        <f>+Fall98!D89+Spring99!D89</f>
        <v>0</v>
      </c>
      <c r="E89" s="11">
        <f>+Fall98!E89+Spring99!E89</f>
        <v>0</v>
      </c>
      <c r="F89" s="11">
        <f>+Fall98!F89+Spring99!F89</f>
        <v>0</v>
      </c>
      <c r="G89" s="9">
        <f>+Fall98!G89+Spring99!G89</f>
        <v>0</v>
      </c>
      <c r="H89" s="11">
        <f>+Fall98!H89+Spring99!H89</f>
        <v>0</v>
      </c>
      <c r="I89" s="10">
        <f>+Fall98!I89+Spring99!I89</f>
        <v>0</v>
      </c>
      <c r="J89" s="11">
        <f>+Fall98!J89+Spring99!J89</f>
        <v>243292</v>
      </c>
      <c r="K89" s="11">
        <f>+Fall98!K89+Spring99!K89</f>
        <v>0</v>
      </c>
      <c r="L89" s="11">
        <f>+Fall98!L89+Spring99!L89</f>
        <v>0</v>
      </c>
      <c r="M89" s="10">
        <f>+Fall98!M89+Spring99!M89</f>
        <v>226828</v>
      </c>
    </row>
    <row r="90" spans="1:13" ht="12.75">
      <c r="A90" s="9" t="s">
        <v>150</v>
      </c>
      <c r="B90" s="10" t="s">
        <v>151</v>
      </c>
      <c r="C90" s="9">
        <f>+Fall98!C90+Spring99!C90</f>
        <v>15150</v>
      </c>
      <c r="D90" s="11">
        <f>+Fall98!D90+Spring99!D90</f>
        <v>1792</v>
      </c>
      <c r="E90" s="11">
        <f>+Fall98!E90+Spring99!E90</f>
        <v>0</v>
      </c>
      <c r="F90" s="11">
        <f>+Fall98!F90+Spring99!F90</f>
        <v>0</v>
      </c>
      <c r="G90" s="9">
        <f>+Fall98!G90+Spring99!G90</f>
        <v>0</v>
      </c>
      <c r="H90" s="11">
        <f>+Fall98!H90+Spring99!H90</f>
        <v>0</v>
      </c>
      <c r="I90" s="10">
        <f>+Fall98!I90+Spring99!I90</f>
        <v>0</v>
      </c>
      <c r="J90" s="11">
        <f>+Fall98!J90+Spring99!J90</f>
        <v>274284</v>
      </c>
      <c r="K90" s="11">
        <f>+Fall98!K90+Spring99!K90</f>
        <v>14706</v>
      </c>
      <c r="L90" s="11">
        <f>+Fall98!L90+Spring99!L90</f>
        <v>0</v>
      </c>
      <c r="M90" s="10">
        <f>+Fall98!M90+Spring99!M90</f>
        <v>282262</v>
      </c>
    </row>
    <row r="91" spans="1:13" ht="12.75">
      <c r="A91" s="9" t="s">
        <v>152</v>
      </c>
      <c r="B91" s="10" t="s">
        <v>153</v>
      </c>
      <c r="C91" s="9">
        <f>+Fall98!C91+Spring99!C91</f>
        <v>56585</v>
      </c>
      <c r="D91" s="11">
        <f>+Fall98!D91+Spring99!D91</f>
        <v>0</v>
      </c>
      <c r="E91" s="11">
        <f>+Fall98!E91+Spring99!E91</f>
        <v>994</v>
      </c>
      <c r="F91" s="11">
        <f>+Fall98!F91+Spring99!F91</f>
        <v>0</v>
      </c>
      <c r="G91" s="9">
        <f>+Fall98!G91+Spring99!G91</f>
        <v>0</v>
      </c>
      <c r="H91" s="11">
        <f>+Fall98!H91+Spring99!H91</f>
        <v>0</v>
      </c>
      <c r="I91" s="10">
        <f>+Fall98!I91+Spring99!I91</f>
        <v>0</v>
      </c>
      <c r="J91" s="11">
        <f>+Fall98!J91+Spring99!J91</f>
        <v>108994</v>
      </c>
      <c r="K91" s="11">
        <f>+Fall98!K91+Spring99!K91</f>
        <v>0</v>
      </c>
      <c r="L91" s="11">
        <f>+Fall98!L91+Spring99!L91</f>
        <v>0</v>
      </c>
      <c r="M91" s="10">
        <f>+Fall98!M91+Spring99!M91</f>
        <v>108994</v>
      </c>
    </row>
    <row r="92" spans="1:13" ht="12.75">
      <c r="A92" s="9" t="s">
        <v>154</v>
      </c>
      <c r="B92" s="10" t="s">
        <v>155</v>
      </c>
      <c r="C92" s="9">
        <f>+Fall98!C92+Spring99!C92</f>
        <v>26980</v>
      </c>
      <c r="D92" s="11">
        <f>+Fall98!D92+Spring99!D92</f>
        <v>0</v>
      </c>
      <c r="E92" s="11">
        <f>+Fall98!E92+Spring99!E92</f>
        <v>1704</v>
      </c>
      <c r="F92" s="11">
        <f>+Fall98!F92+Spring99!F92</f>
        <v>0</v>
      </c>
      <c r="G92" s="9">
        <f>+Fall98!G92+Spring99!G92</f>
        <v>0</v>
      </c>
      <c r="H92" s="11">
        <f>+Fall98!H92+Spring99!H92</f>
        <v>0</v>
      </c>
      <c r="I92" s="10">
        <f>+Fall98!I92+Spring99!I92</f>
        <v>0</v>
      </c>
      <c r="J92" s="11">
        <f>+Fall98!J92+Spring99!J92</f>
        <v>202967</v>
      </c>
      <c r="K92" s="11">
        <f>+Fall98!K92+Spring99!K92</f>
        <v>0</v>
      </c>
      <c r="L92" s="11">
        <f>+Fall98!L92+Spring99!L92</f>
        <v>0</v>
      </c>
      <c r="M92" s="10">
        <f>+Fall98!M92+Spring99!M92</f>
        <v>191732</v>
      </c>
    </row>
    <row r="93" spans="1:13" ht="12.75">
      <c r="A93" s="9" t="s">
        <v>156</v>
      </c>
      <c r="B93" s="10" t="s">
        <v>157</v>
      </c>
      <c r="C93" s="9">
        <f>+Fall98!C93+Spring99!C93</f>
        <v>2952240</v>
      </c>
      <c r="D93" s="11">
        <f>+Fall98!D93+Spring99!D93</f>
        <v>0</v>
      </c>
      <c r="E93" s="11">
        <f>+Fall98!E93+Spring99!E93</f>
        <v>156242</v>
      </c>
      <c r="F93" s="11">
        <f>+Fall98!F93+Spring99!F93</f>
        <v>0</v>
      </c>
      <c r="G93" s="9">
        <f>+Fall98!G93+Spring99!G93</f>
        <v>0</v>
      </c>
      <c r="H93" s="11">
        <f>+Fall98!H93+Spring99!H93</f>
        <v>0</v>
      </c>
      <c r="I93" s="10">
        <f>+Fall98!I93+Spring99!I93</f>
        <v>0</v>
      </c>
      <c r="J93" s="11">
        <f>+Fall98!J93+Spring99!J93</f>
        <v>1066042</v>
      </c>
      <c r="K93" s="11">
        <f>+Fall98!K93+Spring99!K93</f>
        <v>0</v>
      </c>
      <c r="L93" s="11">
        <f>+Fall98!L93+Spring99!L93</f>
        <v>0</v>
      </c>
      <c r="M93" s="10">
        <f>+Fall98!M93+Spring99!M93</f>
        <v>1057920</v>
      </c>
    </row>
    <row r="94" spans="1:13" ht="12.75">
      <c r="A94" s="9" t="s">
        <v>158</v>
      </c>
      <c r="B94" s="10" t="s">
        <v>159</v>
      </c>
      <c r="C94" s="9">
        <f>+Fall98!C94+Spring99!C94</f>
        <v>0</v>
      </c>
      <c r="D94" s="11">
        <f>+Fall98!D94+Spring99!D94</f>
        <v>0</v>
      </c>
      <c r="E94" s="11">
        <f>+Fall98!E94+Spring99!E94</f>
        <v>0</v>
      </c>
      <c r="F94" s="11">
        <f>+Fall98!F94+Spring99!F94</f>
        <v>0</v>
      </c>
      <c r="G94" s="9">
        <f>+Fall98!G94+Spring99!G94</f>
        <v>0</v>
      </c>
      <c r="H94" s="11">
        <f>+Fall98!H94+Spring99!H94</f>
        <v>0</v>
      </c>
      <c r="I94" s="10">
        <f>+Fall98!I94+Spring99!I94</f>
        <v>0</v>
      </c>
      <c r="J94" s="11">
        <f>+Fall98!J94+Spring99!J94</f>
        <v>416946</v>
      </c>
      <c r="K94" s="11">
        <f>+Fall98!K94+Spring99!K94</f>
        <v>0</v>
      </c>
      <c r="L94" s="11">
        <f>+Fall98!L94+Spring99!L94</f>
        <v>0</v>
      </c>
      <c r="M94" s="10">
        <f>+Fall98!M94+Spring99!M94</f>
        <v>318882</v>
      </c>
    </row>
    <row r="95" spans="1:13" ht="12.75">
      <c r="A95" s="9" t="s">
        <v>160</v>
      </c>
      <c r="B95" s="10" t="s">
        <v>161</v>
      </c>
      <c r="C95" s="9">
        <f>+Fall98!C95+Spring99!C95</f>
        <v>276275</v>
      </c>
      <c r="D95" s="11">
        <f>+Fall98!D95+Spring99!D95</f>
        <v>35328</v>
      </c>
      <c r="E95" s="11">
        <f>+Fall98!E95+Spring99!E95</f>
        <v>9842</v>
      </c>
      <c r="F95" s="11">
        <f>+Fall98!F95+Spring99!F95</f>
        <v>0</v>
      </c>
      <c r="G95" s="9">
        <f>+Fall98!G95+Spring99!G95</f>
        <v>0</v>
      </c>
      <c r="H95" s="11">
        <f>+Fall98!H95+Spring99!H95</f>
        <v>0</v>
      </c>
      <c r="I95" s="10">
        <f>+Fall98!I95+Spring99!I95</f>
        <v>0</v>
      </c>
      <c r="J95" s="11">
        <f>+Fall98!J95+Spring99!J95</f>
        <v>0</v>
      </c>
      <c r="K95" s="11">
        <f>+Fall98!K95+Spring99!K95</f>
        <v>0</v>
      </c>
      <c r="L95" s="11">
        <f>+Fall98!L95+Spring99!L95</f>
        <v>0</v>
      </c>
      <c r="M95" s="10">
        <f>+Fall98!M95+Spring99!M95</f>
        <v>0</v>
      </c>
    </row>
    <row r="96" spans="1:13" ht="12.75">
      <c r="A96" s="9" t="s">
        <v>162</v>
      </c>
      <c r="B96" s="10" t="s">
        <v>163</v>
      </c>
      <c r="C96" s="9">
        <f>+Fall98!C96+Spring99!C96</f>
        <v>15923</v>
      </c>
      <c r="D96" s="11">
        <f>+Fall98!D96+Spring99!D96</f>
        <v>1250</v>
      </c>
      <c r="E96" s="11">
        <f>+Fall98!E96+Spring99!E96</f>
        <v>2204</v>
      </c>
      <c r="F96" s="11">
        <f>+Fall98!F96+Spring99!F96</f>
        <v>0</v>
      </c>
      <c r="G96" s="9">
        <f>+Fall98!G96+Spring99!G96</f>
        <v>0</v>
      </c>
      <c r="H96" s="11">
        <f>+Fall98!H96+Spring99!H96</f>
        <v>0</v>
      </c>
      <c r="I96" s="10">
        <f>+Fall98!I96+Spring99!I96</f>
        <v>0</v>
      </c>
      <c r="J96" s="11">
        <f>+Fall98!J96+Spring99!J96</f>
        <v>251419</v>
      </c>
      <c r="K96" s="11">
        <f>+Fall98!K96+Spring99!K96</f>
        <v>16876</v>
      </c>
      <c r="L96" s="11">
        <f>+Fall98!L96+Spring99!L96</f>
        <v>0</v>
      </c>
      <c r="M96" s="10">
        <f>+Fall98!M96+Spring99!M96</f>
        <v>259889</v>
      </c>
    </row>
    <row r="97" spans="1:13" ht="12.75">
      <c r="A97" s="9" t="s">
        <v>164</v>
      </c>
      <c r="B97" s="10" t="s">
        <v>165</v>
      </c>
      <c r="C97" s="9">
        <f>+Fall98!C97+Spring99!C97</f>
        <v>200530</v>
      </c>
      <c r="D97" s="11">
        <f>+Fall98!D97+Spring99!D97</f>
        <v>0</v>
      </c>
      <c r="E97" s="11">
        <f>+Fall98!E97+Spring99!E97</f>
        <v>400</v>
      </c>
      <c r="F97" s="11">
        <f>+Fall98!F97+Spring99!F97</f>
        <v>0</v>
      </c>
      <c r="G97" s="9">
        <f>+Fall98!G97+Spring99!G97</f>
        <v>0</v>
      </c>
      <c r="H97" s="11">
        <f>+Fall98!H97+Spring99!H97</f>
        <v>0</v>
      </c>
      <c r="I97" s="10">
        <f>+Fall98!I97+Spring99!I97</f>
        <v>0</v>
      </c>
      <c r="J97" s="11">
        <f>+Fall98!J97+Spring99!J97</f>
        <v>243552</v>
      </c>
      <c r="K97" s="11">
        <f>+Fall98!K97+Spring99!K97</f>
        <v>0</v>
      </c>
      <c r="L97" s="11">
        <f>+Fall98!L97+Spring99!L97</f>
        <v>0</v>
      </c>
      <c r="M97" s="10">
        <f>+Fall98!M97+Spring99!M97</f>
        <v>240960</v>
      </c>
    </row>
    <row r="98" spans="1:13" ht="12.75">
      <c r="A98" s="9" t="s">
        <v>166</v>
      </c>
      <c r="B98" s="10" t="s">
        <v>167</v>
      </c>
      <c r="C98" s="9">
        <f>+Fall98!C98+Spring99!C98</f>
        <v>141377</v>
      </c>
      <c r="D98" s="11">
        <f>+Fall98!D98+Spring99!D98</f>
        <v>864</v>
      </c>
      <c r="E98" s="11">
        <f>+Fall98!E98+Spring99!E98</f>
        <v>9372</v>
      </c>
      <c r="F98" s="11">
        <f>+Fall98!F98+Spring99!F98</f>
        <v>0</v>
      </c>
      <c r="G98" s="9">
        <f>+Fall98!G98+Spring99!G98</f>
        <v>0</v>
      </c>
      <c r="H98" s="11">
        <f>+Fall98!H98+Spring99!H98</f>
        <v>0</v>
      </c>
      <c r="I98" s="10">
        <f>+Fall98!I98+Spring99!I98</f>
        <v>0</v>
      </c>
      <c r="J98" s="11">
        <f>+Fall98!J98+Spring99!J98</f>
        <v>225636</v>
      </c>
      <c r="K98" s="11">
        <f>+Fall98!K98+Spring99!K98</f>
        <v>0</v>
      </c>
      <c r="L98" s="11">
        <f>+Fall98!L98+Spring99!L98</f>
        <v>0</v>
      </c>
      <c r="M98" s="10">
        <f>+Fall98!M98+Spring99!M98</f>
        <v>224017</v>
      </c>
    </row>
    <row r="99" spans="1:13" ht="12.75">
      <c r="A99" s="9" t="s">
        <v>168</v>
      </c>
      <c r="B99" s="10" t="s">
        <v>169</v>
      </c>
      <c r="C99" s="9">
        <f>+Fall98!C99+Spring99!C99</f>
        <v>161420</v>
      </c>
      <c r="D99" s="11">
        <f>+Fall98!D99+Spring99!D99</f>
        <v>0</v>
      </c>
      <c r="E99" s="11">
        <f>+Fall98!E99+Spring99!E99</f>
        <v>4544</v>
      </c>
      <c r="F99" s="11">
        <f>+Fall98!F99+Spring99!F99</f>
        <v>0</v>
      </c>
      <c r="G99" s="9">
        <f>+Fall98!G99+Spring99!G99</f>
        <v>0</v>
      </c>
      <c r="H99" s="11">
        <f>+Fall98!H99+Spring99!H99</f>
        <v>0</v>
      </c>
      <c r="I99" s="10">
        <f>+Fall98!I99+Spring99!I99</f>
        <v>0</v>
      </c>
      <c r="J99" s="11">
        <f>+Fall98!J99+Spring99!J99</f>
        <v>141346</v>
      </c>
      <c r="K99" s="11">
        <f>+Fall98!K99+Spring99!K99</f>
        <v>0</v>
      </c>
      <c r="L99" s="11">
        <f>+Fall98!L99+Spring99!L99</f>
        <v>0</v>
      </c>
      <c r="M99" s="10">
        <f>+Fall98!M99+Spring99!M99</f>
        <v>118854</v>
      </c>
    </row>
    <row r="100" spans="1:13" ht="12.75">
      <c r="A100" s="9" t="s">
        <v>170</v>
      </c>
      <c r="B100" s="10" t="s">
        <v>171</v>
      </c>
      <c r="C100" s="9">
        <f>+Fall98!C100+Spring99!C100</f>
        <v>26980</v>
      </c>
      <c r="D100" s="11">
        <f>+Fall98!D100+Spring99!D100</f>
        <v>0</v>
      </c>
      <c r="E100" s="11">
        <f>+Fall98!E100+Spring99!E100</f>
        <v>1704</v>
      </c>
      <c r="F100" s="11">
        <f>+Fall98!F100+Spring99!F100</f>
        <v>0</v>
      </c>
      <c r="G100" s="9">
        <f>+Fall98!G100+Spring99!G100</f>
        <v>0</v>
      </c>
      <c r="H100" s="11">
        <f>+Fall98!H100+Spring99!H100</f>
        <v>0</v>
      </c>
      <c r="I100" s="10">
        <f>+Fall98!I100+Spring99!I100</f>
        <v>0</v>
      </c>
      <c r="J100" s="11">
        <f>+Fall98!J100+Spring99!J100</f>
        <v>12353</v>
      </c>
      <c r="K100" s="11">
        <f>+Fall98!K100+Spring99!K100</f>
        <v>0</v>
      </c>
      <c r="L100" s="11">
        <f>+Fall98!L100+Spring99!L100</f>
        <v>0</v>
      </c>
      <c r="M100" s="10">
        <f>+Fall98!M100+Spring99!M100</f>
        <v>8766</v>
      </c>
    </row>
    <row r="101" spans="1:13" ht="12.75">
      <c r="A101" s="9" t="s">
        <v>172</v>
      </c>
      <c r="B101" s="10" t="s">
        <v>173</v>
      </c>
      <c r="C101" s="9">
        <f>+Fall98!C101+Spring99!C101</f>
        <v>51216</v>
      </c>
      <c r="D101" s="11">
        <f>+Fall98!D101+Spring99!D101</f>
        <v>0</v>
      </c>
      <c r="E101" s="11">
        <f>+Fall98!E101+Spring99!E101</f>
        <v>4260</v>
      </c>
      <c r="F101" s="11">
        <f>+Fall98!F101+Spring99!F101</f>
        <v>0</v>
      </c>
      <c r="G101" s="9">
        <f>+Fall98!G101+Spring99!G101</f>
        <v>0</v>
      </c>
      <c r="H101" s="11">
        <f>+Fall98!H101+Spring99!H101</f>
        <v>0</v>
      </c>
      <c r="I101" s="10">
        <f>+Fall98!I101+Spring99!I101</f>
        <v>0</v>
      </c>
      <c r="J101" s="11">
        <f>+Fall98!J101+Spring99!J101</f>
        <v>195766</v>
      </c>
      <c r="K101" s="11">
        <f>+Fall98!K101+Spring99!K101</f>
        <v>0</v>
      </c>
      <c r="L101" s="11">
        <f>+Fall98!L101+Spring99!L101</f>
        <v>0</v>
      </c>
      <c r="M101" s="10">
        <f>+Fall98!M101+Spring99!M101</f>
        <v>192204</v>
      </c>
    </row>
    <row r="102" spans="1:13" ht="12.75">
      <c r="A102" s="9" t="s">
        <v>174</v>
      </c>
      <c r="B102" s="10" t="s">
        <v>175</v>
      </c>
      <c r="C102" s="9">
        <f>+Fall98!C102+Spring99!C102</f>
        <v>1605104</v>
      </c>
      <c r="D102" s="11">
        <f>+Fall98!D102+Spring99!D102</f>
        <v>864</v>
      </c>
      <c r="E102" s="11">
        <f>+Fall98!E102+Spring99!E102</f>
        <v>128272</v>
      </c>
      <c r="F102" s="11">
        <f>+Fall98!F102+Spring99!F102</f>
        <v>0</v>
      </c>
      <c r="G102" s="9">
        <f>+Fall98!G102+Spring99!G102</f>
        <v>0</v>
      </c>
      <c r="H102" s="11">
        <f>+Fall98!H102+Spring99!H102</f>
        <v>0</v>
      </c>
      <c r="I102" s="10">
        <f>+Fall98!I102+Spring99!I102</f>
        <v>0</v>
      </c>
      <c r="J102" s="11">
        <f>+Fall98!J102+Spring99!J102</f>
        <v>832686</v>
      </c>
      <c r="K102" s="11">
        <f>+Fall98!K102+Spring99!K102</f>
        <v>0</v>
      </c>
      <c r="L102" s="11">
        <f>+Fall98!L102+Spring99!L102</f>
        <v>0</v>
      </c>
      <c r="M102" s="10">
        <f>+Fall98!M102+Spring99!M102</f>
        <v>802347</v>
      </c>
    </row>
    <row r="103" spans="1:13" ht="12.75">
      <c r="A103" s="9" t="s">
        <v>176</v>
      </c>
      <c r="B103" s="10" t="s">
        <v>177</v>
      </c>
      <c r="C103" s="9">
        <f>+Fall98!C103+Spring99!C103</f>
        <v>106892</v>
      </c>
      <c r="D103" s="11">
        <f>+Fall98!D103+Spring99!D103</f>
        <v>1728</v>
      </c>
      <c r="E103" s="11">
        <f>+Fall98!E103+Spring99!E103</f>
        <v>15236</v>
      </c>
      <c r="F103" s="11">
        <f>+Fall98!F103+Spring99!F103</f>
        <v>0</v>
      </c>
      <c r="G103" s="9">
        <f>+Fall98!G103+Spring99!G103</f>
        <v>0</v>
      </c>
      <c r="H103" s="11">
        <f>+Fall98!H103+Spring99!H103</f>
        <v>0</v>
      </c>
      <c r="I103" s="10">
        <f>+Fall98!I103+Spring99!I103</f>
        <v>0</v>
      </c>
      <c r="J103" s="11">
        <f>+Fall98!J103+Spring99!J103</f>
        <v>491726</v>
      </c>
      <c r="K103" s="11">
        <f>+Fall98!K103+Spring99!K103</f>
        <v>0</v>
      </c>
      <c r="L103" s="11">
        <f>+Fall98!L103+Spring99!L103</f>
        <v>0</v>
      </c>
      <c r="M103" s="10">
        <f>+Fall98!M103+Spring99!M103</f>
        <v>457003</v>
      </c>
    </row>
    <row r="104" spans="1:13" ht="12.75">
      <c r="A104" s="9" t="s">
        <v>178</v>
      </c>
      <c r="B104" s="10" t="s">
        <v>179</v>
      </c>
      <c r="C104" s="9">
        <f>+Fall98!C104+Spring99!C104</f>
        <v>4790136</v>
      </c>
      <c r="D104" s="11">
        <f>+Fall98!D104+Spring99!D104</f>
        <v>629299</v>
      </c>
      <c r="E104" s="11">
        <f>+Fall98!E104+Spring99!E104</f>
        <v>339247</v>
      </c>
      <c r="F104" s="11">
        <f>+Fall98!F104+Spring99!F104</f>
        <v>66454</v>
      </c>
      <c r="G104" s="9">
        <f>+Fall98!G104+Spring99!G104</f>
        <v>0</v>
      </c>
      <c r="H104" s="11">
        <f>+Fall98!H104+Spring99!H104</f>
        <v>0</v>
      </c>
      <c r="I104" s="10">
        <f>+Fall98!I104+Spring99!I104</f>
        <v>0</v>
      </c>
      <c r="J104" s="11">
        <f>+Fall98!J104+Spring99!J104</f>
        <v>1198576</v>
      </c>
      <c r="K104" s="11">
        <f>+Fall98!K104+Spring99!K104</f>
        <v>72918</v>
      </c>
      <c r="L104" s="11">
        <f>+Fall98!L104+Spring99!L104</f>
        <v>0</v>
      </c>
      <c r="M104" s="10">
        <f>+Fall98!M104+Spring99!M104</f>
        <v>1222898</v>
      </c>
    </row>
    <row r="105" spans="1:13" ht="12.75">
      <c r="A105" s="9" t="s">
        <v>180</v>
      </c>
      <c r="B105" s="10" t="s">
        <v>181</v>
      </c>
      <c r="C105" s="9">
        <f>+Fall98!C105+Spring99!C105</f>
        <v>2726679</v>
      </c>
      <c r="D105" s="11">
        <f>+Fall98!D105+Spring99!D105</f>
        <v>194160</v>
      </c>
      <c r="E105" s="11">
        <f>+Fall98!E105+Spring99!E105</f>
        <v>116415</v>
      </c>
      <c r="F105" s="11">
        <f>+Fall98!F105+Spring99!F105</f>
        <v>9860</v>
      </c>
      <c r="G105" s="9">
        <f>+Fall98!G105+Spring99!G105</f>
        <v>0</v>
      </c>
      <c r="H105" s="11">
        <f>+Fall98!H105+Spring99!H105</f>
        <v>0</v>
      </c>
      <c r="I105" s="10">
        <f>+Fall98!I105+Spring99!I105</f>
        <v>0</v>
      </c>
      <c r="J105" s="11">
        <f>+Fall98!J105+Spring99!J105</f>
        <v>1618650</v>
      </c>
      <c r="K105" s="11">
        <f>+Fall98!K105+Spring99!K105</f>
        <v>0</v>
      </c>
      <c r="L105" s="11">
        <f>+Fall98!L105+Spring99!L105</f>
        <v>0</v>
      </c>
      <c r="M105" s="10">
        <f>+Fall98!M105+Spring99!M105</f>
        <v>1462379</v>
      </c>
    </row>
    <row r="106" spans="1:13" ht="12.75">
      <c r="A106" s="9" t="s">
        <v>182</v>
      </c>
      <c r="B106" s="10" t="s">
        <v>183</v>
      </c>
      <c r="C106" s="9">
        <f>+Fall98!C106+Spring99!C106</f>
        <v>541453</v>
      </c>
      <c r="D106" s="11">
        <f>+Fall98!D106+Spring99!D106</f>
        <v>73328</v>
      </c>
      <c r="E106" s="11">
        <f>+Fall98!E106+Spring99!E106</f>
        <v>39261</v>
      </c>
      <c r="F106" s="11">
        <f>+Fall98!F106+Spring99!F106</f>
        <v>0</v>
      </c>
      <c r="G106" s="9">
        <f>+Fall98!G106+Spring99!G106</f>
        <v>0</v>
      </c>
      <c r="H106" s="11">
        <f>+Fall98!H106+Spring99!H106</f>
        <v>0</v>
      </c>
      <c r="I106" s="10">
        <f>+Fall98!I106+Spring99!I106</f>
        <v>0</v>
      </c>
      <c r="J106" s="11">
        <f>+Fall98!J106+Spring99!J106</f>
        <v>454729</v>
      </c>
      <c r="K106" s="11">
        <f>+Fall98!K106+Spring99!K106</f>
        <v>27248</v>
      </c>
      <c r="L106" s="11">
        <f>+Fall98!L106+Spring99!L106</f>
        <v>0</v>
      </c>
      <c r="M106" s="10">
        <f>+Fall98!M106+Spring99!M106</f>
        <v>464209</v>
      </c>
    </row>
    <row r="107" spans="1:13" ht="12.75">
      <c r="A107" s="9" t="s">
        <v>184</v>
      </c>
      <c r="B107" s="10" t="s">
        <v>185</v>
      </c>
      <c r="C107" s="9">
        <f>+Fall98!C107+Spring99!C107</f>
        <v>294237</v>
      </c>
      <c r="D107" s="11">
        <f>+Fall98!D107+Spring99!D107</f>
        <v>864</v>
      </c>
      <c r="E107" s="11">
        <f>+Fall98!E107+Spring99!E107</f>
        <v>14997</v>
      </c>
      <c r="F107" s="11">
        <f>+Fall98!F107+Spring99!F107</f>
        <v>0</v>
      </c>
      <c r="G107" s="9">
        <f>+Fall98!G107+Spring99!G107</f>
        <v>0</v>
      </c>
      <c r="H107" s="11">
        <f>+Fall98!H107+Spring99!H107</f>
        <v>0</v>
      </c>
      <c r="I107" s="10">
        <f>+Fall98!I107+Spring99!I107</f>
        <v>0</v>
      </c>
      <c r="J107" s="11">
        <f>+Fall98!J107+Spring99!J107</f>
        <v>316156</v>
      </c>
      <c r="K107" s="11">
        <f>+Fall98!K107+Spring99!K107</f>
        <v>0</v>
      </c>
      <c r="L107" s="11">
        <f>+Fall98!L107+Spring99!L107</f>
        <v>0</v>
      </c>
      <c r="M107" s="10">
        <f>+Fall98!M107+Spring99!M107</f>
        <v>312592</v>
      </c>
    </row>
    <row r="108" spans="1:13" ht="12.75">
      <c r="A108" s="9" t="s">
        <v>186</v>
      </c>
      <c r="B108" s="10" t="s">
        <v>187</v>
      </c>
      <c r="C108" s="9">
        <f>+Fall98!C108+Spring99!C108</f>
        <v>1071242</v>
      </c>
      <c r="D108" s="11">
        <f>+Fall98!D108+Spring99!D108</f>
        <v>131249</v>
      </c>
      <c r="E108" s="11">
        <f>+Fall98!E108+Spring99!E108</f>
        <v>50103</v>
      </c>
      <c r="F108" s="11">
        <f>+Fall98!F108+Spring99!F108</f>
        <v>5862</v>
      </c>
      <c r="G108" s="9">
        <f>+Fall98!G108+Spring99!G108</f>
        <v>0</v>
      </c>
      <c r="H108" s="11">
        <f>+Fall98!H108+Spring99!H108</f>
        <v>0</v>
      </c>
      <c r="I108" s="10">
        <f>+Fall98!I108+Spring99!I108</f>
        <v>0</v>
      </c>
      <c r="J108" s="11">
        <f>+Fall98!J108+Spring99!J108</f>
        <v>329518</v>
      </c>
      <c r="K108" s="11">
        <f>+Fall98!K108+Spring99!K108</f>
        <v>22208</v>
      </c>
      <c r="L108" s="11">
        <f>+Fall98!L108+Spring99!L108</f>
        <v>0</v>
      </c>
      <c r="M108" s="10">
        <f>+Fall98!M108+Spring99!M108</f>
        <v>320437</v>
      </c>
    </row>
    <row r="109" spans="1:13" ht="12.75">
      <c r="A109" s="9" t="s">
        <v>188</v>
      </c>
      <c r="B109" s="10" t="s">
        <v>189</v>
      </c>
      <c r="C109" s="9">
        <f>+Fall98!C109+Spring99!C109</f>
        <v>1718788</v>
      </c>
      <c r="D109" s="11">
        <f>+Fall98!D109+Spring99!D109</f>
        <v>288</v>
      </c>
      <c r="E109" s="11">
        <f>+Fall98!E109+Spring99!E109</f>
        <v>96781</v>
      </c>
      <c r="F109" s="11">
        <f>+Fall98!F109+Spring99!F109</f>
        <v>1704</v>
      </c>
      <c r="G109" s="9">
        <f>+Fall98!G109+Spring99!G109</f>
        <v>0</v>
      </c>
      <c r="H109" s="11">
        <f>+Fall98!H109+Spring99!H109</f>
        <v>0</v>
      </c>
      <c r="I109" s="10">
        <f>+Fall98!I109+Spring99!I109</f>
        <v>0</v>
      </c>
      <c r="J109" s="11">
        <f>+Fall98!J109+Spring99!J109</f>
        <v>341637</v>
      </c>
      <c r="K109" s="11">
        <f>+Fall98!K109+Spring99!K109</f>
        <v>0</v>
      </c>
      <c r="L109" s="11">
        <f>+Fall98!L109+Spring99!L109</f>
        <v>0</v>
      </c>
      <c r="M109" s="10">
        <f>+Fall98!M109+Spring99!M109</f>
        <v>338074</v>
      </c>
    </row>
    <row r="110" spans="1:13" ht="12.75">
      <c r="A110" s="9" t="s">
        <v>190</v>
      </c>
      <c r="B110" s="10" t="s">
        <v>191</v>
      </c>
      <c r="C110" s="9">
        <f>+Fall98!C110+Spring99!C110</f>
        <v>8804</v>
      </c>
      <c r="D110" s="11">
        <f>+Fall98!D110+Spring99!D110</f>
        <v>0</v>
      </c>
      <c r="E110" s="11">
        <f>+Fall98!E110+Spring99!E110</f>
        <v>1704</v>
      </c>
      <c r="F110" s="11">
        <f>+Fall98!F110+Spring99!F110</f>
        <v>0</v>
      </c>
      <c r="G110" s="9">
        <f>+Fall98!G110+Spring99!G110</f>
        <v>0</v>
      </c>
      <c r="H110" s="11">
        <f>+Fall98!H110+Spring99!H110</f>
        <v>0</v>
      </c>
      <c r="I110" s="10">
        <f>+Fall98!I110+Spring99!I110</f>
        <v>0</v>
      </c>
      <c r="J110" s="11">
        <f>+Fall98!J110+Spring99!J110</f>
        <v>23061</v>
      </c>
      <c r="K110" s="11">
        <f>+Fall98!K110+Spring99!K110</f>
        <v>0</v>
      </c>
      <c r="L110" s="11">
        <f>+Fall98!L110+Spring99!L110</f>
        <v>0</v>
      </c>
      <c r="M110" s="10">
        <f>+Fall98!M110+Spring99!M110</f>
        <v>14645</v>
      </c>
    </row>
    <row r="111" spans="1:13" ht="12.75">
      <c r="A111" s="9" t="s">
        <v>192</v>
      </c>
      <c r="B111" s="10" t="s">
        <v>193</v>
      </c>
      <c r="C111" s="9">
        <f>+Fall98!C111+Spring99!C111</f>
        <v>4223622</v>
      </c>
      <c r="D111" s="11">
        <f>+Fall98!D111+Spring99!D111</f>
        <v>1152</v>
      </c>
      <c r="E111" s="11">
        <f>+Fall98!E111+Spring99!E111</f>
        <v>213138</v>
      </c>
      <c r="F111" s="11">
        <f>+Fall98!F111+Spring99!F111</f>
        <v>6816</v>
      </c>
      <c r="G111" s="9">
        <f>+Fall98!G111+Spring99!G111</f>
        <v>0</v>
      </c>
      <c r="H111" s="11">
        <f>+Fall98!H111+Spring99!H111</f>
        <v>0</v>
      </c>
      <c r="I111" s="10">
        <f>+Fall98!I111+Spring99!I111</f>
        <v>0</v>
      </c>
      <c r="J111" s="11">
        <f>+Fall98!J111+Spring99!J111</f>
        <v>1471416</v>
      </c>
      <c r="K111" s="11">
        <f>+Fall98!K111+Spring99!K111</f>
        <v>0</v>
      </c>
      <c r="L111" s="11">
        <f>+Fall98!L111+Spring99!L111</f>
        <v>0</v>
      </c>
      <c r="M111" s="10">
        <f>+Fall98!M111+Spring99!M111</f>
        <v>1367284</v>
      </c>
    </row>
    <row r="112" spans="1:13" ht="12.75">
      <c r="A112" s="9" t="s">
        <v>194</v>
      </c>
      <c r="B112" s="10" t="s">
        <v>195</v>
      </c>
      <c r="C112" s="9">
        <f>+Fall98!C112+Spring99!C112</f>
        <v>66456</v>
      </c>
      <c r="D112" s="11">
        <f>+Fall98!D112+Spring99!D112</f>
        <v>0</v>
      </c>
      <c r="E112" s="11">
        <f>+Fall98!E112+Spring99!E112</f>
        <v>0</v>
      </c>
      <c r="F112" s="11">
        <f>+Fall98!F112+Spring99!F112</f>
        <v>0</v>
      </c>
      <c r="G112" s="9">
        <f>+Fall98!G112+Spring99!G112</f>
        <v>0</v>
      </c>
      <c r="H112" s="11">
        <f>+Fall98!H112+Spring99!H112</f>
        <v>0</v>
      </c>
      <c r="I112" s="10">
        <f>+Fall98!I112+Spring99!I112</f>
        <v>0</v>
      </c>
      <c r="J112" s="11">
        <f>+Fall98!J112+Spring99!J112</f>
        <v>0</v>
      </c>
      <c r="K112" s="11">
        <f>+Fall98!K112+Spring99!K112</f>
        <v>0</v>
      </c>
      <c r="L112" s="11">
        <f>+Fall98!L112+Spring99!L112</f>
        <v>0</v>
      </c>
      <c r="M112" s="10">
        <f>+Fall98!M112+Spring99!M112</f>
        <v>0</v>
      </c>
    </row>
    <row r="113" spans="1:13" ht="12.75">
      <c r="A113" s="9" t="s">
        <v>196</v>
      </c>
      <c r="B113" s="10" t="s">
        <v>197</v>
      </c>
      <c r="C113" s="9">
        <f>+Fall98!C113+Spring99!C113</f>
        <v>20732</v>
      </c>
      <c r="D113" s="11">
        <f>+Fall98!D113+Spring99!D113</f>
        <v>0</v>
      </c>
      <c r="E113" s="11">
        <f>+Fall98!E113+Spring99!E113</f>
        <v>6816</v>
      </c>
      <c r="F113" s="11">
        <f>+Fall98!F113+Spring99!F113</f>
        <v>0</v>
      </c>
      <c r="G113" s="9">
        <f>+Fall98!G113+Spring99!G113</f>
        <v>0</v>
      </c>
      <c r="H113" s="11">
        <f>+Fall98!H113+Spring99!H113</f>
        <v>0</v>
      </c>
      <c r="I113" s="10">
        <f>+Fall98!I113+Spring99!I113</f>
        <v>0</v>
      </c>
      <c r="J113" s="11">
        <f>+Fall98!J113+Spring99!J113</f>
        <v>94916</v>
      </c>
      <c r="K113" s="11">
        <f>+Fall98!K113+Spring99!K113</f>
        <v>0</v>
      </c>
      <c r="L113" s="11">
        <f>+Fall98!L113+Spring99!L113</f>
        <v>0</v>
      </c>
      <c r="M113" s="10">
        <f>+Fall98!M113+Spring99!M113</f>
        <v>94592</v>
      </c>
    </row>
    <row r="114" spans="1:13" ht="12.75">
      <c r="A114" s="9" t="s">
        <v>198</v>
      </c>
      <c r="B114" s="10" t="s">
        <v>199</v>
      </c>
      <c r="C114" s="9">
        <f>+Fall98!C114+Spring99!C114</f>
        <v>1147814</v>
      </c>
      <c r="D114" s="11">
        <f>+Fall98!D114+Spring99!D114</f>
        <v>0</v>
      </c>
      <c r="E114" s="11">
        <f>+Fall98!E114+Spring99!E114</f>
        <v>35956</v>
      </c>
      <c r="F114" s="11">
        <f>+Fall98!F114+Spring99!F114</f>
        <v>0</v>
      </c>
      <c r="G114" s="9">
        <f>+Fall98!G114+Spring99!G114</f>
        <v>0</v>
      </c>
      <c r="H114" s="11">
        <f>+Fall98!H114+Spring99!H114</f>
        <v>0</v>
      </c>
      <c r="I114" s="10">
        <f>+Fall98!I114+Spring99!I114</f>
        <v>0</v>
      </c>
      <c r="J114" s="11">
        <f>+Fall98!J114+Spring99!J114</f>
        <v>326576</v>
      </c>
      <c r="K114" s="11">
        <f>+Fall98!K114+Spring99!K114</f>
        <v>0</v>
      </c>
      <c r="L114" s="11">
        <f>+Fall98!L114+Spring99!L114</f>
        <v>0</v>
      </c>
      <c r="M114" s="10">
        <f>+Fall98!M114+Spring99!M114</f>
        <v>300497</v>
      </c>
    </row>
    <row r="115" spans="1:13" ht="12.75">
      <c r="A115" s="9" t="s">
        <v>200</v>
      </c>
      <c r="B115" s="10" t="s">
        <v>201</v>
      </c>
      <c r="C115" s="9">
        <f>+Fall98!C115+Spring99!C115</f>
        <v>589116</v>
      </c>
      <c r="D115" s="11">
        <f>+Fall98!D115+Spring99!D115</f>
        <v>864</v>
      </c>
      <c r="E115" s="11">
        <f>+Fall98!E115+Spring99!E115</f>
        <v>17253</v>
      </c>
      <c r="F115" s="11">
        <f>+Fall98!F115+Spring99!F115</f>
        <v>0</v>
      </c>
      <c r="G115" s="9">
        <f>+Fall98!G115+Spring99!G115</f>
        <v>0</v>
      </c>
      <c r="H115" s="11">
        <f>+Fall98!H115+Spring99!H115</f>
        <v>0</v>
      </c>
      <c r="I115" s="10">
        <f>+Fall98!I115+Spring99!I115</f>
        <v>0</v>
      </c>
      <c r="J115" s="11">
        <f>+Fall98!J115+Spring99!J115</f>
        <v>479648</v>
      </c>
      <c r="K115" s="11">
        <f>+Fall98!K115+Spring99!K115</f>
        <v>0</v>
      </c>
      <c r="L115" s="11">
        <f>+Fall98!L115+Spring99!L115</f>
        <v>0</v>
      </c>
      <c r="M115" s="10">
        <f>+Fall98!M115+Spring99!M115</f>
        <v>473147</v>
      </c>
    </row>
    <row r="116" spans="1:13" ht="12.75">
      <c r="A116" s="9" t="s">
        <v>202</v>
      </c>
      <c r="B116" s="10" t="s">
        <v>203</v>
      </c>
      <c r="C116" s="9">
        <f>+Fall98!C116+Spring99!C116</f>
        <v>1637652</v>
      </c>
      <c r="D116" s="11">
        <f>+Fall98!D116+Spring99!D116</f>
        <v>0</v>
      </c>
      <c r="E116" s="11">
        <f>+Fall98!E116+Spring99!E116</f>
        <v>80946</v>
      </c>
      <c r="F116" s="11">
        <f>+Fall98!F116+Spring99!F116</f>
        <v>0</v>
      </c>
      <c r="G116" s="9">
        <f>+Fall98!G116+Spring99!G116</f>
        <v>0</v>
      </c>
      <c r="H116" s="11">
        <f>+Fall98!H116+Spring99!H116</f>
        <v>0</v>
      </c>
      <c r="I116" s="10">
        <f>+Fall98!I116+Spring99!I116</f>
        <v>0</v>
      </c>
      <c r="J116" s="11">
        <f>+Fall98!J116+Spring99!J116</f>
        <v>468344</v>
      </c>
      <c r="K116" s="11">
        <f>+Fall98!K116+Spring99!K116</f>
        <v>0</v>
      </c>
      <c r="L116" s="11">
        <f>+Fall98!L116+Spring99!L116</f>
        <v>0</v>
      </c>
      <c r="M116" s="10">
        <f>+Fall98!M116+Spring99!M116</f>
        <v>451256</v>
      </c>
    </row>
    <row r="117" spans="1:13" ht="12.75">
      <c r="A117" s="9" t="s">
        <v>204</v>
      </c>
      <c r="B117" s="10" t="s">
        <v>205</v>
      </c>
      <c r="C117" s="9">
        <f>+Fall98!C117+Spring99!C117</f>
        <v>169079</v>
      </c>
      <c r="D117" s="11">
        <f>+Fall98!D117+Spring99!D117</f>
        <v>18432</v>
      </c>
      <c r="E117" s="11">
        <f>+Fall98!E117+Spring99!E117</f>
        <v>11989</v>
      </c>
      <c r="F117" s="11">
        <f>+Fall98!F117+Spring99!F117</f>
        <v>0</v>
      </c>
      <c r="G117" s="9">
        <f>+Fall98!G117+Spring99!G117</f>
        <v>0</v>
      </c>
      <c r="H117" s="11">
        <f>+Fall98!H117+Spring99!H117</f>
        <v>0</v>
      </c>
      <c r="I117" s="10">
        <f>+Fall98!I117+Spring99!I117</f>
        <v>0</v>
      </c>
      <c r="J117" s="11">
        <f>+Fall98!J117+Spring99!J117</f>
        <v>176342</v>
      </c>
      <c r="K117" s="11">
        <f>+Fall98!K117+Spring99!K117</f>
        <v>0</v>
      </c>
      <c r="L117" s="11">
        <f>+Fall98!L117+Spring99!L117</f>
        <v>0</v>
      </c>
      <c r="M117" s="10">
        <f>+Fall98!M117+Spring99!M117</f>
        <v>165582</v>
      </c>
    </row>
    <row r="118" spans="1:13" ht="12.75">
      <c r="A118" s="9" t="s">
        <v>206</v>
      </c>
      <c r="B118" s="10" t="s">
        <v>207</v>
      </c>
      <c r="C118" s="9">
        <f>+Fall98!C118+Spring99!C118</f>
        <v>800436</v>
      </c>
      <c r="D118" s="11">
        <f>+Fall98!D118+Spring99!D118</f>
        <v>99920</v>
      </c>
      <c r="E118" s="11">
        <f>+Fall98!E118+Spring99!E118</f>
        <v>46670</v>
      </c>
      <c r="F118" s="11">
        <f>+Fall98!F118+Spring99!F118</f>
        <v>21494</v>
      </c>
      <c r="G118" s="9">
        <f>+Fall98!G118+Spring99!G118</f>
        <v>0</v>
      </c>
      <c r="H118" s="11">
        <f>+Fall98!H118+Spring99!H118</f>
        <v>0</v>
      </c>
      <c r="I118" s="10">
        <f>+Fall98!I118+Spring99!I118</f>
        <v>0</v>
      </c>
      <c r="J118" s="11">
        <f>+Fall98!J118+Spring99!J118</f>
        <v>701343</v>
      </c>
      <c r="K118" s="11">
        <f>+Fall98!K118+Spring99!K118</f>
        <v>38209</v>
      </c>
      <c r="L118" s="11">
        <f>+Fall98!L118+Spring99!L118</f>
        <v>0</v>
      </c>
      <c r="M118" s="10">
        <f>+Fall98!M118+Spring99!M118</f>
        <v>699559</v>
      </c>
    </row>
    <row r="119" spans="1:13" ht="12.75">
      <c r="A119" s="9" t="s">
        <v>208</v>
      </c>
      <c r="B119" s="10" t="s">
        <v>209</v>
      </c>
      <c r="C119" s="9">
        <f>+Fall98!C119+Spring99!C119</f>
        <v>1306986</v>
      </c>
      <c r="D119" s="11">
        <f>+Fall98!D119+Spring99!D119</f>
        <v>168088</v>
      </c>
      <c r="E119" s="11">
        <f>+Fall98!E119+Spring99!E119</f>
        <v>92863</v>
      </c>
      <c r="F119" s="11">
        <f>+Fall98!F119+Spring99!F119</f>
        <v>46597</v>
      </c>
      <c r="G119" s="9">
        <f>+Fall98!G119+Spring99!G119</f>
        <v>0</v>
      </c>
      <c r="H119" s="11">
        <f>+Fall98!H119+Spring99!H119</f>
        <v>0</v>
      </c>
      <c r="I119" s="10">
        <f>+Fall98!I119+Spring99!I119</f>
        <v>0</v>
      </c>
      <c r="J119" s="11">
        <f>+Fall98!J119+Spring99!J119</f>
        <v>2587844</v>
      </c>
      <c r="K119" s="11">
        <f>+Fall98!K119+Spring99!K119</f>
        <v>132959</v>
      </c>
      <c r="L119" s="11">
        <f>+Fall98!L119+Spring99!L119</f>
        <v>0</v>
      </c>
      <c r="M119" s="10">
        <f>+Fall98!M119+Spring99!M119</f>
        <v>2587794</v>
      </c>
    </row>
    <row r="120" spans="1:13" ht="12.75">
      <c r="A120" s="9" t="s">
        <v>210</v>
      </c>
      <c r="B120" s="10" t="s">
        <v>211</v>
      </c>
      <c r="C120" s="9">
        <f>+Fall98!C120+Spring99!C120</f>
        <v>1611471</v>
      </c>
      <c r="D120" s="11">
        <f>+Fall98!D120+Spring99!D120</f>
        <v>212016</v>
      </c>
      <c r="E120" s="11">
        <f>+Fall98!E120+Spring99!E120</f>
        <v>101862</v>
      </c>
      <c r="F120" s="11">
        <f>+Fall98!F120+Spring99!F120</f>
        <v>83619</v>
      </c>
      <c r="G120" s="9">
        <f>+Fall98!G120+Spring99!G120</f>
        <v>0</v>
      </c>
      <c r="H120" s="11">
        <f>+Fall98!H120+Spring99!H120</f>
        <v>0</v>
      </c>
      <c r="I120" s="10">
        <f>+Fall98!I120+Spring99!I120</f>
        <v>0</v>
      </c>
      <c r="J120" s="11">
        <f>+Fall98!J120+Spring99!J120</f>
        <v>683655</v>
      </c>
      <c r="K120" s="11">
        <f>+Fall98!K120+Spring99!K120</f>
        <v>37776</v>
      </c>
      <c r="L120" s="11">
        <f>+Fall98!L120+Spring99!L120</f>
        <v>0</v>
      </c>
      <c r="M120" s="10">
        <f>+Fall98!M120+Spring99!M120</f>
        <v>661405</v>
      </c>
    </row>
    <row r="121" spans="1:13" ht="12.75">
      <c r="A121" s="9" t="s">
        <v>212</v>
      </c>
      <c r="B121" s="10" t="s">
        <v>213</v>
      </c>
      <c r="C121" s="9">
        <f>+Fall98!C121+Spring99!C121</f>
        <v>832478</v>
      </c>
      <c r="D121" s="11">
        <f>+Fall98!D121+Spring99!D121</f>
        <v>0</v>
      </c>
      <c r="E121" s="11">
        <f>+Fall98!E121+Spring99!E121</f>
        <v>19702</v>
      </c>
      <c r="F121" s="11">
        <f>+Fall98!F121+Spring99!F121</f>
        <v>0</v>
      </c>
      <c r="G121" s="9">
        <f>+Fall98!G121+Spring99!G121</f>
        <v>0</v>
      </c>
      <c r="H121" s="11">
        <f>+Fall98!H121+Spring99!H121</f>
        <v>0</v>
      </c>
      <c r="I121" s="10">
        <f>+Fall98!I121+Spring99!I121</f>
        <v>0</v>
      </c>
      <c r="J121" s="11">
        <f>+Fall98!J121+Spring99!J121</f>
        <v>206127</v>
      </c>
      <c r="K121" s="11">
        <f>+Fall98!K121+Spring99!K121</f>
        <v>0</v>
      </c>
      <c r="L121" s="11">
        <f>+Fall98!L121+Spring99!L121</f>
        <v>0</v>
      </c>
      <c r="M121" s="10">
        <f>+Fall98!M121+Spring99!M121</f>
        <v>179849</v>
      </c>
    </row>
    <row r="122" spans="1:13" ht="12.75">
      <c r="A122" s="9" t="s">
        <v>214</v>
      </c>
      <c r="B122" s="10" t="s">
        <v>215</v>
      </c>
      <c r="C122" s="9">
        <f>+Fall98!C122+Spring99!C122</f>
        <v>1609628</v>
      </c>
      <c r="D122" s="11">
        <f>+Fall98!D122+Spring99!D122</f>
        <v>0</v>
      </c>
      <c r="E122" s="11">
        <f>+Fall98!E122+Spring99!E122</f>
        <v>92549</v>
      </c>
      <c r="F122" s="11">
        <f>+Fall98!F122+Spring99!F122</f>
        <v>0</v>
      </c>
      <c r="G122" s="9">
        <f>+Fall98!G122+Spring99!G122</f>
        <v>0</v>
      </c>
      <c r="H122" s="11">
        <f>+Fall98!H122+Spring99!H122</f>
        <v>0</v>
      </c>
      <c r="I122" s="10">
        <f>+Fall98!I122+Spring99!I122</f>
        <v>0</v>
      </c>
      <c r="J122" s="11">
        <f>+Fall98!J122+Spring99!J122</f>
        <v>422642</v>
      </c>
      <c r="K122" s="11">
        <f>+Fall98!K122+Spring99!K122</f>
        <v>0</v>
      </c>
      <c r="L122" s="11">
        <f>+Fall98!L122+Spring99!L122</f>
        <v>0</v>
      </c>
      <c r="M122" s="10">
        <f>+Fall98!M122+Spring99!M122</f>
        <v>385814</v>
      </c>
    </row>
    <row r="123" spans="1:13" ht="12.75">
      <c r="A123" s="9" t="s">
        <v>216</v>
      </c>
      <c r="B123" s="10" t="s">
        <v>217</v>
      </c>
      <c r="C123" s="9">
        <f>+Fall98!C123+Spring99!C123</f>
        <v>968786</v>
      </c>
      <c r="D123" s="11">
        <f>+Fall98!D123+Spring99!D123</f>
        <v>0</v>
      </c>
      <c r="E123" s="11">
        <f>+Fall98!E123+Spring99!E123</f>
        <v>47090</v>
      </c>
      <c r="F123" s="11">
        <f>+Fall98!F123+Spring99!F123</f>
        <v>0</v>
      </c>
      <c r="G123" s="9">
        <f>+Fall98!G123+Spring99!G123</f>
        <v>0</v>
      </c>
      <c r="H123" s="11">
        <f>+Fall98!H123+Spring99!H123</f>
        <v>0</v>
      </c>
      <c r="I123" s="10">
        <f>+Fall98!I123+Spring99!I123</f>
        <v>0</v>
      </c>
      <c r="J123" s="11">
        <f>+Fall98!J123+Spring99!J123</f>
        <v>306985</v>
      </c>
      <c r="K123" s="11">
        <f>+Fall98!K123+Spring99!K123</f>
        <v>0</v>
      </c>
      <c r="L123" s="11">
        <f>+Fall98!L123+Spring99!L123</f>
        <v>0</v>
      </c>
      <c r="M123" s="10">
        <f>+Fall98!M123+Spring99!M123</f>
        <v>261217</v>
      </c>
    </row>
    <row r="124" spans="1:13" ht="12.75">
      <c r="A124" s="9" t="s">
        <v>218</v>
      </c>
      <c r="B124" s="10" t="s">
        <v>219</v>
      </c>
      <c r="C124" s="9">
        <f>+Fall98!C124+Spring99!C124</f>
        <v>541546</v>
      </c>
      <c r="D124" s="11">
        <f>+Fall98!D124+Spring99!D124</f>
        <v>0</v>
      </c>
      <c r="E124" s="11">
        <f>+Fall98!E124+Spring99!E124</f>
        <v>72802</v>
      </c>
      <c r="F124" s="11">
        <f>+Fall98!F124+Spring99!F124</f>
        <v>0</v>
      </c>
      <c r="G124" s="9">
        <f>+Fall98!G124+Spring99!G124</f>
        <v>0</v>
      </c>
      <c r="H124" s="11">
        <f>+Fall98!H124+Spring99!H124</f>
        <v>0</v>
      </c>
      <c r="I124" s="10">
        <f>+Fall98!I124+Spring99!I124</f>
        <v>0</v>
      </c>
      <c r="J124" s="11">
        <f>+Fall98!J124+Spring99!J124</f>
        <v>306552</v>
      </c>
      <c r="K124" s="11">
        <f>+Fall98!K124+Spring99!K124</f>
        <v>0</v>
      </c>
      <c r="L124" s="11">
        <f>+Fall98!L124+Spring99!L124</f>
        <v>0</v>
      </c>
      <c r="M124" s="10">
        <f>+Fall98!M124+Spring99!M124</f>
        <v>203556</v>
      </c>
    </row>
    <row r="125" spans="1:13" ht="12.75">
      <c r="A125" s="9" t="s">
        <v>220</v>
      </c>
      <c r="B125" s="10" t="s">
        <v>221</v>
      </c>
      <c r="C125" s="9">
        <f>+Fall98!C125+Spring99!C125</f>
        <v>0</v>
      </c>
      <c r="D125" s="11">
        <f>+Fall98!D125+Spring99!D125</f>
        <v>0</v>
      </c>
      <c r="E125" s="11">
        <f>+Fall98!E125+Spring99!E125</f>
        <v>0</v>
      </c>
      <c r="F125" s="11">
        <f>+Fall98!F125+Spring99!F125</f>
        <v>0</v>
      </c>
      <c r="G125" s="9">
        <f>+Fall98!G125+Spring99!G125</f>
        <v>1589144</v>
      </c>
      <c r="H125" s="11">
        <f>+Fall98!H125+Spring99!H125</f>
        <v>1639294</v>
      </c>
      <c r="I125" s="10">
        <f>+Fall98!I125+Spring99!I125</f>
        <v>144616</v>
      </c>
      <c r="J125" s="11">
        <f>+Fall98!J125+Spring99!J125</f>
        <v>0</v>
      </c>
      <c r="K125" s="11">
        <f>+Fall98!K125+Spring99!K125</f>
        <v>0</v>
      </c>
      <c r="L125" s="11">
        <f>+Fall98!L125+Spring99!L125</f>
        <v>0</v>
      </c>
      <c r="M125" s="10">
        <f>+Fall98!M125+Spring99!M125</f>
        <v>0</v>
      </c>
    </row>
    <row r="126" spans="1:13" ht="12.75">
      <c r="A126" s="9" t="s">
        <v>222</v>
      </c>
      <c r="B126" s="10" t="s">
        <v>223</v>
      </c>
      <c r="C126" s="9">
        <f>+Fall98!C126+Spring99!C126</f>
        <v>0</v>
      </c>
      <c r="D126" s="11">
        <f>+Fall98!D126+Spring99!D126</f>
        <v>0</v>
      </c>
      <c r="E126" s="11">
        <f>+Fall98!E126+Spring99!E126</f>
        <v>0</v>
      </c>
      <c r="F126" s="11">
        <f>+Fall98!F126+Spring99!F126</f>
        <v>0</v>
      </c>
      <c r="G126" s="9">
        <f>+Fall98!G126+Spring99!G126</f>
        <v>0</v>
      </c>
      <c r="H126" s="11">
        <f>+Fall98!H126+Spring99!H126</f>
        <v>0</v>
      </c>
      <c r="I126" s="10">
        <f>+Fall98!I126+Spring99!I126</f>
        <v>0</v>
      </c>
      <c r="J126" s="11">
        <f>+Fall98!J126+Spring99!J126</f>
        <v>123707</v>
      </c>
      <c r="K126" s="11">
        <f>+Fall98!K126+Spring99!K126</f>
        <v>0</v>
      </c>
      <c r="L126" s="11">
        <f>+Fall98!L126+Spring99!L126</f>
        <v>0</v>
      </c>
      <c r="M126" s="10">
        <f>+Fall98!M126+Spring99!M126</f>
        <v>112473</v>
      </c>
    </row>
    <row r="127" spans="1:13" ht="12.75">
      <c r="A127" s="9" t="s">
        <v>224</v>
      </c>
      <c r="B127" s="10" t="s">
        <v>225</v>
      </c>
      <c r="C127" s="9">
        <f>+Fall98!C127+Spring99!C127</f>
        <v>0</v>
      </c>
      <c r="D127" s="11">
        <f>+Fall98!D127+Spring99!D127</f>
        <v>0</v>
      </c>
      <c r="E127" s="11">
        <f>+Fall98!E127+Spring99!E127</f>
        <v>0</v>
      </c>
      <c r="F127" s="11">
        <f>+Fall98!F127+Spring99!F127</f>
        <v>0</v>
      </c>
      <c r="G127" s="9">
        <f>+Fall98!G127+Spring99!G127</f>
        <v>0</v>
      </c>
      <c r="H127" s="11">
        <f>+Fall98!H127+Spring99!H127</f>
        <v>0</v>
      </c>
      <c r="I127" s="10">
        <f>+Fall98!I127+Spring99!I127</f>
        <v>0</v>
      </c>
      <c r="J127" s="11">
        <f>+Fall98!J127+Spring99!J127</f>
        <v>109291</v>
      </c>
      <c r="K127" s="11">
        <f>+Fall98!K127+Spring99!K127</f>
        <v>0</v>
      </c>
      <c r="L127" s="11">
        <f>+Fall98!L127+Spring99!L127</f>
        <v>0</v>
      </c>
      <c r="M127" s="10">
        <f>+Fall98!M127+Spring99!M127</f>
        <v>85652</v>
      </c>
    </row>
    <row r="128" spans="1:13" ht="12.75">
      <c r="A128" s="9" t="s">
        <v>226</v>
      </c>
      <c r="B128" s="10" t="s">
        <v>227</v>
      </c>
      <c r="C128" s="9">
        <f>+Fall98!C128+Spring99!C128</f>
        <v>0</v>
      </c>
      <c r="D128" s="11">
        <f>+Fall98!D128+Spring99!D128</f>
        <v>0</v>
      </c>
      <c r="E128" s="11">
        <f>+Fall98!E128+Spring99!E128</f>
        <v>0</v>
      </c>
      <c r="F128" s="11">
        <f>+Fall98!F128+Spring99!F128</f>
        <v>0</v>
      </c>
      <c r="G128" s="9">
        <f>+Fall98!G128+Spring99!G128</f>
        <v>0</v>
      </c>
      <c r="H128" s="11">
        <f>+Fall98!H128+Spring99!H128</f>
        <v>0</v>
      </c>
      <c r="I128" s="10">
        <f>+Fall98!I128+Spring99!I128</f>
        <v>0</v>
      </c>
      <c r="J128" s="11">
        <f>+Fall98!J128+Spring99!J128</f>
        <v>231908</v>
      </c>
      <c r="K128" s="11">
        <f>+Fall98!K128+Spring99!K128</f>
        <v>0</v>
      </c>
      <c r="L128" s="11">
        <f>+Fall98!L128+Spring99!L128</f>
        <v>0</v>
      </c>
      <c r="M128" s="10">
        <f>+Fall98!M128+Spring99!M128</f>
        <v>228024</v>
      </c>
    </row>
    <row r="129" spans="1:13" ht="12.75">
      <c r="A129" s="9" t="s">
        <v>228</v>
      </c>
      <c r="B129" s="10" t="s">
        <v>38</v>
      </c>
      <c r="C129" s="9">
        <f>+Fall98!C129+Spring99!C129</f>
        <v>617644</v>
      </c>
      <c r="D129" s="11">
        <f>+Fall98!D129+Spring99!D129</f>
        <v>0</v>
      </c>
      <c r="E129" s="11">
        <f>+Fall98!E129+Spring99!E129</f>
        <v>30305</v>
      </c>
      <c r="F129" s="11">
        <f>+Fall98!F129+Spring99!F129</f>
        <v>0</v>
      </c>
      <c r="G129" s="9">
        <f>+Fall98!G129+Spring99!G129</f>
        <v>0</v>
      </c>
      <c r="H129" s="11">
        <f>+Fall98!H129+Spring99!H129</f>
        <v>0</v>
      </c>
      <c r="I129" s="10">
        <f>+Fall98!I129+Spring99!I129</f>
        <v>0</v>
      </c>
      <c r="J129" s="11">
        <f>+Fall98!J129+Spring99!J129</f>
        <v>0</v>
      </c>
      <c r="K129" s="11">
        <f>+Fall98!K129+Spring99!K129</f>
        <v>0</v>
      </c>
      <c r="L129" s="11">
        <f>+Fall98!L129+Spring99!L129</f>
        <v>0</v>
      </c>
      <c r="M129" s="10">
        <f>+Fall98!M129+Spring99!M129</f>
        <v>0</v>
      </c>
    </row>
    <row r="130" spans="1:13" ht="12.75">
      <c r="A130" s="9" t="s">
        <v>229</v>
      </c>
      <c r="B130" s="10" t="s">
        <v>40</v>
      </c>
      <c r="C130" s="9">
        <f>+Fall98!C130+Spring99!C130</f>
        <v>0</v>
      </c>
      <c r="D130" s="11">
        <f>+Fall98!D130+Spring99!D130</f>
        <v>0</v>
      </c>
      <c r="E130" s="11">
        <f>+Fall98!E130+Spring99!E130</f>
        <v>0</v>
      </c>
      <c r="F130" s="11">
        <f>+Fall98!F130+Spring99!F130</f>
        <v>0</v>
      </c>
      <c r="G130" s="9">
        <f>+Fall98!G130+Spring99!G130</f>
        <v>0</v>
      </c>
      <c r="H130" s="11">
        <f>+Fall98!H130+Spring99!H130</f>
        <v>0</v>
      </c>
      <c r="I130" s="10">
        <f>+Fall98!I130+Spring99!I130</f>
        <v>0</v>
      </c>
      <c r="J130" s="11">
        <f>+Fall98!J130+Spring99!J130</f>
        <v>567621</v>
      </c>
      <c r="K130" s="11">
        <f>+Fall98!K130+Spring99!K130</f>
        <v>0</v>
      </c>
      <c r="L130" s="11">
        <f>+Fall98!L130+Spring99!L130</f>
        <v>0</v>
      </c>
      <c r="M130" s="10">
        <f>+Fall98!M130+Spring99!M130</f>
        <v>381847</v>
      </c>
    </row>
    <row r="131" spans="1:13" ht="12.75">
      <c r="A131" s="9" t="s">
        <v>230</v>
      </c>
      <c r="B131" s="10" t="s">
        <v>42</v>
      </c>
      <c r="C131" s="9">
        <f>+Fall98!C131+Spring99!C131</f>
        <v>0</v>
      </c>
      <c r="D131" s="11">
        <f>+Fall98!D131+Spring99!D131</f>
        <v>0</v>
      </c>
      <c r="E131" s="11">
        <f>+Fall98!E131+Spring99!E131</f>
        <v>0</v>
      </c>
      <c r="F131" s="11">
        <f>+Fall98!F131+Spring99!F131</f>
        <v>0</v>
      </c>
      <c r="G131" s="9">
        <f>+Fall98!G131+Spring99!G131</f>
        <v>0</v>
      </c>
      <c r="H131" s="11">
        <f>+Fall98!H131+Spring99!H131</f>
        <v>0</v>
      </c>
      <c r="I131" s="10">
        <f>+Fall98!I131+Spring99!I131</f>
        <v>0</v>
      </c>
      <c r="J131" s="11">
        <f>+Fall98!J131+Spring99!J131</f>
        <v>1207558</v>
      </c>
      <c r="K131" s="11">
        <f>+Fall98!K131+Spring99!K131</f>
        <v>0</v>
      </c>
      <c r="L131" s="11">
        <f>+Fall98!L131+Spring99!L131</f>
        <v>0</v>
      </c>
      <c r="M131" s="10">
        <f>+Fall98!M131+Spring99!M131</f>
        <v>430334</v>
      </c>
    </row>
    <row r="132" spans="1:13" ht="12.75">
      <c r="A132" s="9" t="s">
        <v>231</v>
      </c>
      <c r="B132" s="10" t="s">
        <v>44</v>
      </c>
      <c r="C132" s="9">
        <f>+Fall98!C132+Spring99!C132</f>
        <v>0</v>
      </c>
      <c r="D132" s="11">
        <f>+Fall98!D132+Spring99!D132</f>
        <v>0</v>
      </c>
      <c r="E132" s="11">
        <f>+Fall98!E132+Spring99!E132</f>
        <v>0</v>
      </c>
      <c r="F132" s="11">
        <f>+Fall98!F132+Spring99!F132</f>
        <v>0</v>
      </c>
      <c r="G132" s="9">
        <f>+Fall98!G132+Spring99!G132</f>
        <v>0</v>
      </c>
      <c r="H132" s="11">
        <f>+Fall98!H132+Spring99!H132</f>
        <v>0</v>
      </c>
      <c r="I132" s="10">
        <f>+Fall98!I132+Spring99!I132</f>
        <v>0</v>
      </c>
      <c r="J132" s="11">
        <f>+Fall98!J132+Spring99!J132</f>
        <v>1319452</v>
      </c>
      <c r="K132" s="11">
        <f>+Fall98!K132+Spring99!K132</f>
        <v>95118</v>
      </c>
      <c r="L132" s="11">
        <f>+Fall98!L132+Spring99!L132</f>
        <v>0</v>
      </c>
      <c r="M132" s="10">
        <f>+Fall98!M132+Spring99!M132</f>
        <v>1109396</v>
      </c>
    </row>
    <row r="133" spans="1:13" ht="12.75">
      <c r="A133" s="12" t="s">
        <v>45</v>
      </c>
      <c r="B133" s="13"/>
      <c r="C133" s="12">
        <f>SUM(C37:C132)</f>
        <v>101723475</v>
      </c>
      <c r="D133" s="14">
        <f aca="true" t="shared" si="1" ref="D133:M133">SUM(D37:D132)</f>
        <v>4718171</v>
      </c>
      <c r="E133" s="14">
        <f t="shared" si="1"/>
        <v>6671874</v>
      </c>
      <c r="F133" s="14">
        <f t="shared" si="1"/>
        <v>421620</v>
      </c>
      <c r="G133" s="12">
        <f t="shared" si="1"/>
        <v>4298032</v>
      </c>
      <c r="H133" s="14">
        <f t="shared" si="1"/>
        <v>3742928</v>
      </c>
      <c r="I133" s="13">
        <f t="shared" si="1"/>
        <v>462266</v>
      </c>
      <c r="J133" s="14">
        <f t="shared" si="1"/>
        <v>56060393</v>
      </c>
      <c r="K133" s="14">
        <f t="shared" si="1"/>
        <v>4432273</v>
      </c>
      <c r="L133" s="14">
        <f t="shared" si="1"/>
        <v>3268177</v>
      </c>
      <c r="M133" s="13">
        <f t="shared" si="1"/>
        <v>48234220</v>
      </c>
    </row>
    <row r="134" spans="1:13" ht="12.75">
      <c r="A134" s="11"/>
      <c r="B134" s="11"/>
      <c r="C134" s="11"/>
      <c r="D134" s="11"/>
      <c r="E134" s="11"/>
      <c r="F134" s="11"/>
      <c r="G134" s="11"/>
      <c r="H134" s="11"/>
      <c r="I134" s="11"/>
      <c r="J134" s="11"/>
      <c r="K134" s="11"/>
      <c r="L134" s="11"/>
      <c r="M134" s="11"/>
    </row>
    <row r="135" spans="1:13" ht="12.75">
      <c r="A135" s="2"/>
      <c r="B135" s="2"/>
      <c r="C135" s="2"/>
      <c r="D135" s="2"/>
      <c r="E135" s="2"/>
      <c r="F135" s="2"/>
      <c r="G135" s="2"/>
      <c r="H135" s="2"/>
      <c r="I135" s="2"/>
      <c r="J135" s="2"/>
      <c r="K135" s="2"/>
      <c r="L135" s="2"/>
      <c r="M135" s="2"/>
    </row>
  </sheetData>
  <sheetProtection/>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N134"/>
  <sheetViews>
    <sheetView zoomScalePageLayoutView="0" workbookViewId="0" topLeftCell="A1">
      <selection activeCell="B10" sqref="B10"/>
    </sheetView>
  </sheetViews>
  <sheetFormatPr defaultColWidth="9.140625" defaultRowHeight="12.75"/>
  <cols>
    <col min="1" max="1" width="4.140625" style="34" customWidth="1"/>
    <col min="2" max="2" width="20.7109375" style="34" bestFit="1" customWidth="1"/>
    <col min="3" max="3" width="11.421875" style="34" bestFit="1" customWidth="1"/>
    <col min="4" max="5" width="10.421875" style="34" bestFit="1" customWidth="1"/>
    <col min="6" max="6" width="8.8515625" style="34" customWidth="1"/>
    <col min="7" max="9" width="10.421875" style="34" bestFit="1" customWidth="1"/>
    <col min="10" max="10" width="11.421875" style="34" bestFit="1" customWidth="1"/>
    <col min="11" max="12" width="10.421875" style="34" bestFit="1" customWidth="1"/>
    <col min="13" max="14" width="11.421875" style="34" bestFit="1" customWidth="1"/>
    <col min="15" max="19" width="8.8515625" style="34" customWidth="1"/>
  </cols>
  <sheetData>
    <row r="1" spans="1:14" ht="12.75">
      <c r="A1" s="1" t="s">
        <v>0</v>
      </c>
      <c r="B1" s="1"/>
      <c r="C1" s="1"/>
      <c r="D1" s="1"/>
      <c r="E1" s="1"/>
      <c r="F1" s="2"/>
      <c r="G1" s="2"/>
      <c r="H1" s="2"/>
      <c r="I1" s="2"/>
      <c r="J1" s="2"/>
      <c r="K1" s="2"/>
      <c r="L1" s="2"/>
      <c r="M1" s="2"/>
      <c r="N1" s="35"/>
    </row>
    <row r="2" spans="1:14" ht="12.75">
      <c r="A2" s="1" t="s">
        <v>1</v>
      </c>
      <c r="B2" s="1"/>
      <c r="C2" s="1"/>
      <c r="D2" s="1"/>
      <c r="E2" s="1"/>
      <c r="F2" s="2"/>
      <c r="G2" s="2"/>
      <c r="H2" s="2"/>
      <c r="I2" s="2"/>
      <c r="J2" s="2"/>
      <c r="K2" s="2"/>
      <c r="L2" s="2"/>
      <c r="M2" s="2"/>
      <c r="N2" s="35"/>
    </row>
    <row r="3" spans="1:14" ht="12.75">
      <c r="A3" s="1" t="s">
        <v>232</v>
      </c>
      <c r="B3" s="1"/>
      <c r="C3" s="1"/>
      <c r="D3" s="1"/>
      <c r="E3" s="1"/>
      <c r="F3" s="2"/>
      <c r="G3" s="2"/>
      <c r="H3" s="2"/>
      <c r="I3" s="2"/>
      <c r="J3" s="2"/>
      <c r="K3" s="2"/>
      <c r="L3" s="2"/>
      <c r="M3" s="2"/>
      <c r="N3" s="35"/>
    </row>
    <row r="4" spans="1:13" ht="12.75">
      <c r="A4" s="2"/>
      <c r="B4" s="2"/>
      <c r="C4" s="2"/>
      <c r="D4" s="2"/>
      <c r="E4" s="2"/>
      <c r="F4" s="2"/>
      <c r="G4" s="2"/>
      <c r="H4" s="2"/>
      <c r="I4" s="2"/>
      <c r="J4" s="2"/>
      <c r="K4" s="2"/>
      <c r="L4" s="2"/>
      <c r="M4" s="2"/>
    </row>
    <row r="5" spans="1:13" ht="12.75">
      <c r="A5" s="2"/>
      <c r="B5" s="2"/>
      <c r="C5" s="2"/>
      <c r="D5" s="2"/>
      <c r="E5" s="2"/>
      <c r="F5" s="2"/>
      <c r="G5" s="2"/>
      <c r="H5" s="2"/>
      <c r="I5" s="2"/>
      <c r="J5" s="2"/>
      <c r="K5" s="2"/>
      <c r="L5" s="2"/>
      <c r="M5" s="2"/>
    </row>
    <row r="6" spans="1:13" ht="12.75">
      <c r="A6" s="4"/>
      <c r="B6" s="5"/>
      <c r="C6" s="6" t="s">
        <v>2</v>
      </c>
      <c r="D6" s="7"/>
      <c r="E6" s="7"/>
      <c r="F6" s="8"/>
      <c r="G6" s="6" t="s">
        <v>3</v>
      </c>
      <c r="H6" s="7"/>
      <c r="I6" s="8"/>
      <c r="J6" s="6" t="s">
        <v>4</v>
      </c>
      <c r="K6" s="7"/>
      <c r="L6" s="7"/>
      <c r="M6" s="8"/>
    </row>
    <row r="7" spans="1:13" ht="12.75">
      <c r="A7" s="9"/>
      <c r="B7" s="10"/>
      <c r="C7" s="9"/>
      <c r="D7" s="11" t="s">
        <v>5</v>
      </c>
      <c r="E7" s="11" t="s">
        <v>6</v>
      </c>
      <c r="F7" s="10" t="s">
        <v>6</v>
      </c>
      <c r="G7" s="9"/>
      <c r="H7" s="11" t="s">
        <v>5</v>
      </c>
      <c r="I7" s="10" t="s">
        <v>6</v>
      </c>
      <c r="J7" s="9"/>
      <c r="K7" s="11" t="s">
        <v>5</v>
      </c>
      <c r="L7" s="11" t="s">
        <v>7</v>
      </c>
      <c r="M7" s="10" t="s">
        <v>6</v>
      </c>
    </row>
    <row r="8" spans="1:13" ht="12.75">
      <c r="A8" s="9"/>
      <c r="B8" s="10"/>
      <c r="C8" s="9" t="s">
        <v>8</v>
      </c>
      <c r="D8" s="11" t="s">
        <v>9</v>
      </c>
      <c r="E8" s="11" t="s">
        <v>10</v>
      </c>
      <c r="F8" s="10" t="s">
        <v>11</v>
      </c>
      <c r="G8" s="9" t="s">
        <v>8</v>
      </c>
      <c r="H8" s="11" t="s">
        <v>9</v>
      </c>
      <c r="I8" s="10" t="s">
        <v>10</v>
      </c>
      <c r="J8" s="9" t="s">
        <v>8</v>
      </c>
      <c r="K8" s="11" t="s">
        <v>9</v>
      </c>
      <c r="L8" s="11" t="s">
        <v>12</v>
      </c>
      <c r="M8" s="10" t="s">
        <v>10</v>
      </c>
    </row>
    <row r="9" spans="1:13" ht="12.75">
      <c r="A9" s="12" t="s">
        <v>13</v>
      </c>
      <c r="B9" s="13"/>
      <c r="C9" s="12" t="s">
        <v>14</v>
      </c>
      <c r="D9" s="14" t="s">
        <v>15</v>
      </c>
      <c r="E9" s="14" t="s">
        <v>16</v>
      </c>
      <c r="F9" s="13" t="s">
        <v>13</v>
      </c>
      <c r="G9" s="12" t="s">
        <v>14</v>
      </c>
      <c r="H9" s="14" t="s">
        <v>15</v>
      </c>
      <c r="I9" s="13" t="s">
        <v>13</v>
      </c>
      <c r="J9" s="12" t="s">
        <v>14</v>
      </c>
      <c r="K9" s="14" t="s">
        <v>15</v>
      </c>
      <c r="L9" s="14" t="s">
        <v>14</v>
      </c>
      <c r="M9" s="13" t="s">
        <v>13</v>
      </c>
    </row>
    <row r="10" spans="1:13" ht="12.75">
      <c r="A10" s="9"/>
      <c r="B10" s="10"/>
      <c r="C10" s="9"/>
      <c r="D10" s="11"/>
      <c r="E10" s="11"/>
      <c r="F10" s="10"/>
      <c r="G10" s="9"/>
      <c r="H10" s="11"/>
      <c r="I10" s="10"/>
      <c r="J10" s="9"/>
      <c r="K10" s="11"/>
      <c r="L10" s="11"/>
      <c r="M10" s="10"/>
    </row>
    <row r="11" spans="1:13" ht="12.75">
      <c r="A11" s="9" t="s">
        <v>17</v>
      </c>
      <c r="B11" s="10" t="s">
        <v>18</v>
      </c>
      <c r="C11" s="9">
        <v>6800230</v>
      </c>
      <c r="D11" s="9">
        <v>8792</v>
      </c>
      <c r="E11" s="9">
        <v>464123</v>
      </c>
      <c r="F11" s="9">
        <v>24810</v>
      </c>
      <c r="G11" s="9">
        <v>0</v>
      </c>
      <c r="H11" s="9">
        <v>0</v>
      </c>
      <c r="I11" s="9">
        <v>0</v>
      </c>
      <c r="J11" s="9">
        <v>3439813</v>
      </c>
      <c r="K11" s="9">
        <v>0</v>
      </c>
      <c r="L11" s="9">
        <v>0</v>
      </c>
      <c r="M11" s="9">
        <v>3141238</v>
      </c>
    </row>
    <row r="12" spans="1:13" ht="12.75">
      <c r="A12" s="9" t="s">
        <v>19</v>
      </c>
      <c r="B12" s="10" t="s">
        <v>20</v>
      </c>
      <c r="C12" s="9">
        <v>11194067</v>
      </c>
      <c r="D12" s="9">
        <v>0</v>
      </c>
      <c r="E12" s="9">
        <v>596885</v>
      </c>
      <c r="F12" s="9">
        <v>0</v>
      </c>
      <c r="G12" s="9">
        <v>0</v>
      </c>
      <c r="H12" s="9">
        <v>0</v>
      </c>
      <c r="I12" s="9">
        <v>0</v>
      </c>
      <c r="J12" s="9">
        <v>6548944</v>
      </c>
      <c r="K12" s="9">
        <v>2610134</v>
      </c>
      <c r="L12" s="9">
        <v>2911414</v>
      </c>
      <c r="M12" s="9">
        <v>2069250</v>
      </c>
    </row>
    <row r="13" spans="1:13" ht="12.75">
      <c r="A13" s="9" t="s">
        <v>21</v>
      </c>
      <c r="B13" s="10" t="s">
        <v>22</v>
      </c>
      <c r="C13" s="9">
        <v>2032432</v>
      </c>
      <c r="D13" s="9">
        <v>0</v>
      </c>
      <c r="E13" s="9">
        <v>160116</v>
      </c>
      <c r="F13" s="9">
        <v>1654</v>
      </c>
      <c r="G13" s="9">
        <v>0</v>
      </c>
      <c r="H13" s="9">
        <v>0</v>
      </c>
      <c r="I13" s="9">
        <v>0</v>
      </c>
      <c r="J13" s="9">
        <v>3037334</v>
      </c>
      <c r="K13" s="9">
        <v>0</v>
      </c>
      <c r="L13" s="9">
        <v>0</v>
      </c>
      <c r="M13" s="9">
        <v>2529377</v>
      </c>
    </row>
    <row r="14" spans="1:13" ht="12.75">
      <c r="A14" s="9" t="s">
        <v>23</v>
      </c>
      <c r="B14" s="10" t="s">
        <v>24</v>
      </c>
      <c r="C14" s="9">
        <v>18836142</v>
      </c>
      <c r="D14" s="9">
        <v>2232756</v>
      </c>
      <c r="E14" s="9">
        <v>1159478</v>
      </c>
      <c r="F14" s="9">
        <v>41238</v>
      </c>
      <c r="G14" s="9">
        <v>0</v>
      </c>
      <c r="H14" s="9">
        <v>0</v>
      </c>
      <c r="I14" s="9">
        <v>0</v>
      </c>
      <c r="J14" s="9">
        <v>15269661</v>
      </c>
      <c r="K14" s="9">
        <v>874333</v>
      </c>
      <c r="L14" s="9">
        <v>0</v>
      </c>
      <c r="M14" s="9">
        <v>14602699</v>
      </c>
    </row>
    <row r="15" spans="1:13" ht="12.75">
      <c r="A15" s="9" t="s">
        <v>25</v>
      </c>
      <c r="B15" s="10" t="s">
        <v>26</v>
      </c>
      <c r="C15" s="9">
        <v>7691670</v>
      </c>
      <c r="D15" s="9">
        <v>492873</v>
      </c>
      <c r="E15" s="9">
        <v>853601</v>
      </c>
      <c r="F15" s="9">
        <v>14308</v>
      </c>
      <c r="G15" s="9">
        <v>0</v>
      </c>
      <c r="H15" s="9">
        <v>0</v>
      </c>
      <c r="I15" s="9">
        <v>0</v>
      </c>
      <c r="J15" s="9">
        <v>5113363</v>
      </c>
      <c r="K15" s="9">
        <v>219244</v>
      </c>
      <c r="L15" s="9">
        <v>0</v>
      </c>
      <c r="M15" s="9">
        <v>4132451</v>
      </c>
    </row>
    <row r="16" spans="1:13" ht="12.75">
      <c r="A16" s="9" t="s">
        <v>27</v>
      </c>
      <c r="B16" s="10" t="s">
        <v>28</v>
      </c>
      <c r="C16" s="9">
        <v>1635928</v>
      </c>
      <c r="D16" s="9">
        <v>0</v>
      </c>
      <c r="E16" s="9">
        <v>72415</v>
      </c>
      <c r="F16" s="9">
        <v>5514</v>
      </c>
      <c r="G16" s="9">
        <v>0</v>
      </c>
      <c r="H16" s="9">
        <v>0</v>
      </c>
      <c r="I16" s="9">
        <v>0</v>
      </c>
      <c r="J16" s="9">
        <v>672793</v>
      </c>
      <c r="K16" s="9">
        <v>0</v>
      </c>
      <c r="L16" s="9">
        <v>0</v>
      </c>
      <c r="M16" s="9">
        <v>544957</v>
      </c>
    </row>
    <row r="17" spans="1:13" ht="12.75">
      <c r="A17" s="9" t="s">
        <v>29</v>
      </c>
      <c r="B17" s="10" t="s">
        <v>30</v>
      </c>
      <c r="C17" s="9">
        <v>0</v>
      </c>
      <c r="D17" s="9">
        <v>0</v>
      </c>
      <c r="E17" s="9">
        <v>0</v>
      </c>
      <c r="F17" s="9">
        <v>0</v>
      </c>
      <c r="G17" s="9">
        <v>2676251</v>
      </c>
      <c r="H17" s="9">
        <v>1840304</v>
      </c>
      <c r="I17" s="9">
        <v>903519</v>
      </c>
      <c r="J17" s="9">
        <v>250656</v>
      </c>
      <c r="K17" s="9">
        <v>0</v>
      </c>
      <c r="L17" s="9">
        <v>0</v>
      </c>
      <c r="M17" s="9">
        <v>36554</v>
      </c>
    </row>
    <row r="18" spans="1:14" ht="12.75">
      <c r="A18" s="9" t="s">
        <v>31</v>
      </c>
      <c r="B18" s="10" t="s">
        <v>32</v>
      </c>
      <c r="C18" s="9">
        <v>43269936</v>
      </c>
      <c r="D18" s="9">
        <v>1607942</v>
      </c>
      <c r="E18" s="9">
        <v>2677237</v>
      </c>
      <c r="F18" s="9">
        <v>231919</v>
      </c>
      <c r="G18" s="9">
        <v>0</v>
      </c>
      <c r="H18" s="9">
        <v>0</v>
      </c>
      <c r="I18" s="9">
        <v>0</v>
      </c>
      <c r="J18" s="9">
        <v>17461751</v>
      </c>
      <c r="K18" s="9">
        <v>386432</v>
      </c>
      <c r="L18" s="9">
        <v>0</v>
      </c>
      <c r="M18" s="9">
        <v>16488195</v>
      </c>
      <c r="N18" s="35"/>
    </row>
    <row r="19" spans="1:13" ht="12.75">
      <c r="A19" s="9" t="s">
        <v>33</v>
      </c>
      <c r="B19" s="10" t="s">
        <v>34</v>
      </c>
      <c r="C19" s="9">
        <v>3894328</v>
      </c>
      <c r="D19" s="9">
        <v>0</v>
      </c>
      <c r="E19" s="9">
        <v>253891</v>
      </c>
      <c r="F19" s="9">
        <v>6008</v>
      </c>
      <c r="G19" s="9">
        <v>0</v>
      </c>
      <c r="H19" s="9">
        <v>0</v>
      </c>
      <c r="I19" s="9">
        <v>0</v>
      </c>
      <c r="J19" s="9">
        <v>1243437</v>
      </c>
      <c r="K19" s="9">
        <v>0</v>
      </c>
      <c r="L19" s="9">
        <v>0</v>
      </c>
      <c r="M19" s="9">
        <v>1032886</v>
      </c>
    </row>
    <row r="20" spans="1:13" ht="12.75">
      <c r="A20" s="9" t="s">
        <v>35</v>
      </c>
      <c r="B20" s="10" t="s">
        <v>36</v>
      </c>
      <c r="C20" s="9">
        <v>0</v>
      </c>
      <c r="D20" s="9">
        <v>0</v>
      </c>
      <c r="E20" s="9">
        <v>0</v>
      </c>
      <c r="F20" s="9">
        <v>0</v>
      </c>
      <c r="G20" s="9">
        <v>1582562</v>
      </c>
      <c r="H20" s="9">
        <v>1630380</v>
      </c>
      <c r="I20" s="9">
        <v>258425</v>
      </c>
      <c r="J20" s="9">
        <v>435770</v>
      </c>
      <c r="K20" s="9">
        <v>0</v>
      </c>
      <c r="L20" s="9">
        <v>0</v>
      </c>
      <c r="M20" s="9">
        <v>379825</v>
      </c>
    </row>
    <row r="21" spans="1:13" ht="12.75">
      <c r="A21" s="9" t="s">
        <v>37</v>
      </c>
      <c r="B21" s="10" t="s">
        <v>38</v>
      </c>
      <c r="C21" s="9">
        <v>498892</v>
      </c>
      <c r="D21" s="9">
        <v>0</v>
      </c>
      <c r="E21" s="9">
        <v>25771</v>
      </c>
      <c r="F21" s="9">
        <v>0</v>
      </c>
      <c r="G21" s="9">
        <v>0</v>
      </c>
      <c r="H21" s="9">
        <v>0</v>
      </c>
      <c r="I21" s="9">
        <v>0</v>
      </c>
      <c r="J21" s="9">
        <v>0</v>
      </c>
      <c r="K21" s="9">
        <v>0</v>
      </c>
      <c r="L21" s="9">
        <v>0</v>
      </c>
      <c r="M21" s="9">
        <v>0</v>
      </c>
    </row>
    <row r="22" spans="1:13" ht="12.75">
      <c r="A22" s="9" t="s">
        <v>39</v>
      </c>
      <c r="B22" s="10" t="s">
        <v>40</v>
      </c>
      <c r="C22" s="9">
        <v>0</v>
      </c>
      <c r="D22" s="9">
        <v>0</v>
      </c>
      <c r="E22" s="9">
        <v>0</v>
      </c>
      <c r="F22" s="9">
        <v>0</v>
      </c>
      <c r="G22" s="9">
        <v>0</v>
      </c>
      <c r="H22" s="9">
        <v>0</v>
      </c>
      <c r="I22" s="9">
        <v>0</v>
      </c>
      <c r="J22" s="9">
        <v>613854</v>
      </c>
      <c r="K22" s="9">
        <v>0</v>
      </c>
      <c r="L22" s="9">
        <v>0</v>
      </c>
      <c r="M22" s="9">
        <v>370519</v>
      </c>
    </row>
    <row r="23" spans="1:13" ht="12.75">
      <c r="A23" s="9" t="s">
        <v>41</v>
      </c>
      <c r="B23" s="10" t="s">
        <v>42</v>
      </c>
      <c r="C23" s="9">
        <v>0</v>
      </c>
      <c r="D23" s="9">
        <v>0</v>
      </c>
      <c r="E23" s="9">
        <v>0</v>
      </c>
      <c r="F23" s="9">
        <v>0</v>
      </c>
      <c r="G23" s="9">
        <v>0</v>
      </c>
      <c r="H23" s="9">
        <v>0</v>
      </c>
      <c r="I23" s="9">
        <v>0</v>
      </c>
      <c r="J23" s="9">
        <v>1083053</v>
      </c>
      <c r="K23" s="9">
        <v>0</v>
      </c>
      <c r="L23" s="9">
        <v>0</v>
      </c>
      <c r="M23" s="9">
        <v>578485</v>
      </c>
    </row>
    <row r="24" spans="1:13" ht="12.75">
      <c r="A24" s="9" t="s">
        <v>43</v>
      </c>
      <c r="B24" s="10" t="s">
        <v>44</v>
      </c>
      <c r="C24" s="9">
        <v>0</v>
      </c>
      <c r="D24" s="9">
        <v>0</v>
      </c>
      <c r="E24" s="9">
        <v>0</v>
      </c>
      <c r="F24" s="9">
        <v>0</v>
      </c>
      <c r="G24" s="9">
        <v>0</v>
      </c>
      <c r="H24" s="9">
        <v>0</v>
      </c>
      <c r="I24" s="9">
        <v>0</v>
      </c>
      <c r="J24" s="9">
        <v>1233998</v>
      </c>
      <c r="K24" s="9">
        <v>93327</v>
      </c>
      <c r="L24" s="9">
        <v>0</v>
      </c>
      <c r="M24" s="9">
        <v>1178254</v>
      </c>
    </row>
    <row r="25" spans="1:13" ht="12.75">
      <c r="A25" s="12" t="s">
        <v>45</v>
      </c>
      <c r="B25" s="13"/>
      <c r="C25" s="9">
        <v>95853625</v>
      </c>
      <c r="D25" s="9">
        <v>4342363</v>
      </c>
      <c r="E25" s="9">
        <v>6263515</v>
      </c>
      <c r="F25" s="9">
        <v>325451</v>
      </c>
      <c r="G25" s="9">
        <v>4258813</v>
      </c>
      <c r="H25" s="9">
        <v>3470684</v>
      </c>
      <c r="I25" s="9">
        <v>1161944</v>
      </c>
      <c r="J25" s="9">
        <v>56404427</v>
      </c>
      <c r="K25" s="9">
        <v>4183470</v>
      </c>
      <c r="L25" s="9">
        <v>2911414</v>
      </c>
      <c r="M25" s="9">
        <v>47084690</v>
      </c>
    </row>
    <row r="26" spans="1:13" ht="12.75">
      <c r="A26" s="2"/>
      <c r="B26" s="2"/>
      <c r="C26" s="2"/>
      <c r="D26" s="2"/>
      <c r="E26" s="2"/>
      <c r="F26" s="2"/>
      <c r="G26" s="2"/>
      <c r="H26" s="2"/>
      <c r="I26" s="2"/>
      <c r="J26" s="2"/>
      <c r="K26" s="2"/>
      <c r="L26" s="2"/>
      <c r="M26" s="2"/>
    </row>
    <row r="27" spans="1:13" ht="12.75">
      <c r="A27" s="3"/>
      <c r="B27" s="3"/>
      <c r="C27" s="3"/>
      <c r="D27" s="3"/>
      <c r="E27" s="3"/>
      <c r="F27" s="3"/>
      <c r="G27" s="3"/>
      <c r="H27" s="3"/>
      <c r="I27" s="3"/>
      <c r="J27" s="3"/>
      <c r="K27" s="3"/>
      <c r="L27" s="3"/>
      <c r="M27" s="3"/>
    </row>
    <row r="28" spans="1:13" ht="12.75">
      <c r="A28" s="1" t="s">
        <v>46</v>
      </c>
      <c r="B28" s="1"/>
      <c r="C28" s="1"/>
      <c r="D28" s="1"/>
      <c r="E28" s="1"/>
      <c r="F28" s="2"/>
      <c r="G28" s="2"/>
      <c r="H28" s="2"/>
      <c r="I28" s="2"/>
      <c r="J28" s="2"/>
      <c r="K28" s="2"/>
      <c r="L28" s="2"/>
      <c r="M28" s="2"/>
    </row>
    <row r="29" spans="1:13" ht="12.75">
      <c r="A29" s="1" t="s">
        <v>1</v>
      </c>
      <c r="B29" s="1"/>
      <c r="C29" s="1"/>
      <c r="D29" s="1"/>
      <c r="E29" s="1"/>
      <c r="F29" s="2"/>
      <c r="G29" s="2"/>
      <c r="H29" s="2"/>
      <c r="I29" s="2"/>
      <c r="J29" s="2"/>
      <c r="K29" s="2"/>
      <c r="L29" s="2"/>
      <c r="M29" s="2"/>
    </row>
    <row r="30" spans="1:13" ht="12.75">
      <c r="A30" s="1" t="s">
        <v>237</v>
      </c>
      <c r="B30" s="1"/>
      <c r="C30" s="1"/>
      <c r="D30" s="1"/>
      <c r="E30" s="1"/>
      <c r="F30" s="2"/>
      <c r="G30" s="2"/>
      <c r="H30" s="2"/>
      <c r="I30" s="2"/>
      <c r="J30" s="2"/>
      <c r="K30" s="2"/>
      <c r="L30" s="2"/>
      <c r="M30" s="2"/>
    </row>
    <row r="31" spans="1:13" ht="12.75">
      <c r="A31" s="2"/>
      <c r="B31" s="2"/>
      <c r="C31" s="2"/>
      <c r="D31" s="2"/>
      <c r="E31" s="2"/>
      <c r="F31" s="2"/>
      <c r="G31" s="2"/>
      <c r="H31" s="2"/>
      <c r="I31" s="2"/>
      <c r="J31" s="2"/>
      <c r="K31" s="2"/>
      <c r="L31" s="2"/>
      <c r="M31" s="2"/>
    </row>
    <row r="32" spans="1:13" ht="12.75">
      <c r="A32" s="2"/>
      <c r="B32" s="2"/>
      <c r="C32" s="2"/>
      <c r="D32" s="2"/>
      <c r="E32" s="2"/>
      <c r="F32" s="2"/>
      <c r="G32" s="2"/>
      <c r="H32" s="2"/>
      <c r="I32" s="2"/>
      <c r="J32" s="2"/>
      <c r="K32" s="2"/>
      <c r="L32" s="2"/>
      <c r="M32" s="2"/>
    </row>
    <row r="33" spans="1:13" ht="12.75">
      <c r="A33" s="4"/>
      <c r="B33" s="5"/>
      <c r="C33" s="6" t="s">
        <v>2</v>
      </c>
      <c r="D33" s="7"/>
      <c r="E33" s="7"/>
      <c r="F33" s="8"/>
      <c r="G33" s="6" t="s">
        <v>3</v>
      </c>
      <c r="H33" s="7"/>
      <c r="I33" s="8"/>
      <c r="J33" s="6" t="s">
        <v>4</v>
      </c>
      <c r="K33" s="7"/>
      <c r="L33" s="7"/>
      <c r="M33" s="8"/>
    </row>
    <row r="34" spans="1:13" ht="12.75">
      <c r="A34" s="9"/>
      <c r="B34" s="10"/>
      <c r="C34" s="9"/>
      <c r="D34" s="11" t="s">
        <v>5</v>
      </c>
      <c r="E34" s="11" t="s">
        <v>6</v>
      </c>
      <c r="F34" s="10" t="s">
        <v>6</v>
      </c>
      <c r="G34" s="9"/>
      <c r="H34" s="11" t="s">
        <v>5</v>
      </c>
      <c r="I34" s="10" t="s">
        <v>6</v>
      </c>
      <c r="J34" s="9"/>
      <c r="K34" s="11" t="s">
        <v>5</v>
      </c>
      <c r="L34" s="11" t="s">
        <v>7</v>
      </c>
      <c r="M34" s="10" t="s">
        <v>6</v>
      </c>
    </row>
    <row r="35" spans="1:13" ht="12.75">
      <c r="A35" s="9"/>
      <c r="B35" s="10"/>
      <c r="C35" s="9" t="s">
        <v>8</v>
      </c>
      <c r="D35" s="11" t="s">
        <v>9</v>
      </c>
      <c r="E35" s="11" t="s">
        <v>10</v>
      </c>
      <c r="F35" s="10" t="s">
        <v>11</v>
      </c>
      <c r="G35" s="9" t="s">
        <v>8</v>
      </c>
      <c r="H35" s="11" t="s">
        <v>9</v>
      </c>
      <c r="I35" s="10" t="s">
        <v>10</v>
      </c>
      <c r="J35" s="9" t="s">
        <v>8</v>
      </c>
      <c r="K35" s="11" t="s">
        <v>9</v>
      </c>
      <c r="L35" s="11" t="s">
        <v>12</v>
      </c>
      <c r="M35" s="10" t="s">
        <v>10</v>
      </c>
    </row>
    <row r="36" spans="1:13" ht="12.75">
      <c r="A36" s="12" t="s">
        <v>47</v>
      </c>
      <c r="B36" s="13"/>
      <c r="C36" s="12" t="s">
        <v>14</v>
      </c>
      <c r="D36" s="14" t="s">
        <v>15</v>
      </c>
      <c r="E36" s="14" t="s">
        <v>16</v>
      </c>
      <c r="F36" s="13" t="s">
        <v>13</v>
      </c>
      <c r="G36" s="12" t="s">
        <v>14</v>
      </c>
      <c r="H36" s="14" t="s">
        <v>15</v>
      </c>
      <c r="I36" s="13" t="s">
        <v>13</v>
      </c>
      <c r="J36" s="12" t="s">
        <v>14</v>
      </c>
      <c r="K36" s="14" t="s">
        <v>15</v>
      </c>
      <c r="L36" s="14" t="s">
        <v>14</v>
      </c>
      <c r="M36" s="13" t="s">
        <v>13</v>
      </c>
    </row>
    <row r="37" spans="1:13" ht="12.75">
      <c r="A37" s="4" t="s">
        <v>48</v>
      </c>
      <c r="B37" s="15" t="s">
        <v>18</v>
      </c>
      <c r="C37" s="4">
        <v>57254</v>
      </c>
      <c r="D37" s="4">
        <v>0</v>
      </c>
      <c r="E37" s="4">
        <v>8410</v>
      </c>
      <c r="F37" s="4">
        <v>0</v>
      </c>
      <c r="G37" s="4">
        <v>0</v>
      </c>
      <c r="H37" s="4">
        <v>0</v>
      </c>
      <c r="I37" s="4">
        <v>0</v>
      </c>
      <c r="J37" s="4">
        <v>0</v>
      </c>
      <c r="K37" s="4">
        <v>0</v>
      </c>
      <c r="L37" s="4">
        <v>0</v>
      </c>
      <c r="M37" s="4">
        <v>0</v>
      </c>
    </row>
    <row r="38" spans="1:13" ht="12.75">
      <c r="A38" s="9" t="s">
        <v>49</v>
      </c>
      <c r="B38" s="11" t="s">
        <v>50</v>
      </c>
      <c r="C38" s="4">
        <v>1591524</v>
      </c>
      <c r="D38" s="4">
        <v>0</v>
      </c>
      <c r="E38" s="4">
        <v>81380</v>
      </c>
      <c r="F38" s="4">
        <v>0</v>
      </c>
      <c r="G38" s="4">
        <v>0</v>
      </c>
      <c r="H38" s="4">
        <v>0</v>
      </c>
      <c r="I38" s="4">
        <v>0</v>
      </c>
      <c r="J38" s="4">
        <v>794353</v>
      </c>
      <c r="K38" s="4">
        <v>0</v>
      </c>
      <c r="L38" s="4">
        <v>0</v>
      </c>
      <c r="M38" s="4">
        <v>697285</v>
      </c>
    </row>
    <row r="39" spans="1:13" ht="12.75">
      <c r="A39" s="9" t="s">
        <v>51</v>
      </c>
      <c r="B39" s="11" t="s">
        <v>52</v>
      </c>
      <c r="C39" s="4">
        <v>495265</v>
      </c>
      <c r="D39" s="4">
        <v>8792</v>
      </c>
      <c r="E39" s="4">
        <v>39733</v>
      </c>
      <c r="F39" s="4">
        <v>4962</v>
      </c>
      <c r="G39" s="4">
        <v>0</v>
      </c>
      <c r="H39" s="4">
        <v>0</v>
      </c>
      <c r="I39" s="4">
        <v>0</v>
      </c>
      <c r="J39" s="4">
        <v>0</v>
      </c>
      <c r="K39" s="4">
        <v>0</v>
      </c>
      <c r="L39" s="4">
        <v>0</v>
      </c>
      <c r="M39" s="4">
        <v>0</v>
      </c>
    </row>
    <row r="40" spans="1:13" ht="12.75">
      <c r="A40" s="9" t="s">
        <v>53</v>
      </c>
      <c r="B40" s="11" t="s">
        <v>54</v>
      </c>
      <c r="C40" s="4">
        <v>283388</v>
      </c>
      <c r="D40" s="4">
        <v>0</v>
      </c>
      <c r="E40" s="4">
        <v>25836</v>
      </c>
      <c r="F40" s="4">
        <v>0</v>
      </c>
      <c r="G40" s="4">
        <v>0</v>
      </c>
      <c r="H40" s="4">
        <v>0</v>
      </c>
      <c r="I40" s="4">
        <v>0</v>
      </c>
      <c r="J40" s="4">
        <v>592066</v>
      </c>
      <c r="K40" s="4">
        <v>0</v>
      </c>
      <c r="L40" s="4">
        <v>0</v>
      </c>
      <c r="M40" s="4">
        <v>545259</v>
      </c>
    </row>
    <row r="41" spans="1:13" ht="12.75">
      <c r="A41" s="9" t="s">
        <v>55</v>
      </c>
      <c r="B41" s="11" t="s">
        <v>56</v>
      </c>
      <c r="C41" s="4">
        <v>1508902</v>
      </c>
      <c r="D41" s="4">
        <v>0</v>
      </c>
      <c r="E41" s="4">
        <v>105237</v>
      </c>
      <c r="F41" s="4">
        <v>0</v>
      </c>
      <c r="G41" s="4">
        <v>0</v>
      </c>
      <c r="H41" s="4">
        <v>0</v>
      </c>
      <c r="I41" s="4">
        <v>0</v>
      </c>
      <c r="J41" s="4">
        <v>576949</v>
      </c>
      <c r="K41" s="4">
        <v>0</v>
      </c>
      <c r="L41" s="4">
        <v>0</v>
      </c>
      <c r="M41" s="4">
        <v>560413</v>
      </c>
    </row>
    <row r="42" spans="1:13" ht="12.75">
      <c r="A42" s="9" t="s">
        <v>57</v>
      </c>
      <c r="B42" s="11" t="s">
        <v>58</v>
      </c>
      <c r="C42" s="4">
        <v>1006801</v>
      </c>
      <c r="D42" s="4">
        <v>0</v>
      </c>
      <c r="E42" s="4">
        <v>90867</v>
      </c>
      <c r="F42" s="4">
        <v>0</v>
      </c>
      <c r="G42" s="4">
        <v>0</v>
      </c>
      <c r="H42" s="4">
        <v>0</v>
      </c>
      <c r="I42" s="4">
        <v>0</v>
      </c>
      <c r="J42" s="4">
        <v>191784</v>
      </c>
      <c r="K42" s="4">
        <v>0</v>
      </c>
      <c r="L42" s="4">
        <v>0</v>
      </c>
      <c r="M42" s="4">
        <v>179902</v>
      </c>
    </row>
    <row r="43" spans="1:13" ht="12.75">
      <c r="A43" s="9" t="s">
        <v>59</v>
      </c>
      <c r="B43" s="11" t="s">
        <v>60</v>
      </c>
      <c r="C43" s="4">
        <v>990776</v>
      </c>
      <c r="D43" s="4">
        <v>0</v>
      </c>
      <c r="E43" s="4">
        <v>46272</v>
      </c>
      <c r="F43" s="4">
        <v>19848</v>
      </c>
      <c r="G43" s="4">
        <v>0</v>
      </c>
      <c r="H43" s="4">
        <v>0</v>
      </c>
      <c r="I43" s="4">
        <v>0</v>
      </c>
      <c r="J43" s="4">
        <v>333136</v>
      </c>
      <c r="K43" s="4">
        <v>0</v>
      </c>
      <c r="L43" s="4">
        <v>0</v>
      </c>
      <c r="M43" s="4">
        <v>300901</v>
      </c>
    </row>
    <row r="44" spans="1:13" ht="12.75">
      <c r="A44" s="9" t="s">
        <v>61</v>
      </c>
      <c r="B44" s="11" t="s">
        <v>62</v>
      </c>
      <c r="C44" s="4">
        <v>866320</v>
      </c>
      <c r="D44" s="4">
        <v>0</v>
      </c>
      <c r="E44" s="4">
        <v>66388</v>
      </c>
      <c r="F44" s="4">
        <v>0</v>
      </c>
      <c r="G44" s="4">
        <v>0</v>
      </c>
      <c r="H44" s="4">
        <v>0</v>
      </c>
      <c r="I44" s="4">
        <v>0</v>
      </c>
      <c r="J44" s="4">
        <v>640565</v>
      </c>
      <c r="K44" s="4">
        <v>0</v>
      </c>
      <c r="L44" s="4">
        <v>0</v>
      </c>
      <c r="M44" s="4">
        <v>572628</v>
      </c>
    </row>
    <row r="45" spans="1:13" ht="12.75">
      <c r="A45" s="9" t="s">
        <v>63</v>
      </c>
      <c r="B45" s="11" t="s">
        <v>64</v>
      </c>
      <c r="C45" s="4">
        <v>0</v>
      </c>
      <c r="D45" s="4">
        <v>0</v>
      </c>
      <c r="E45" s="4">
        <v>0</v>
      </c>
      <c r="F45" s="4">
        <v>0</v>
      </c>
      <c r="G45" s="4">
        <v>0</v>
      </c>
      <c r="H45" s="4">
        <v>0</v>
      </c>
      <c r="I45" s="4">
        <v>0</v>
      </c>
      <c r="J45" s="4">
        <v>310960</v>
      </c>
      <c r="K45" s="4">
        <v>0</v>
      </c>
      <c r="L45" s="4">
        <v>0</v>
      </c>
      <c r="M45" s="4">
        <v>284850</v>
      </c>
    </row>
    <row r="46" spans="1:13" ht="12.75">
      <c r="A46" s="9" t="s">
        <v>65</v>
      </c>
      <c r="B46" s="11" t="s">
        <v>20</v>
      </c>
      <c r="C46" s="4">
        <v>1886934</v>
      </c>
      <c r="D46" s="4">
        <v>0</v>
      </c>
      <c r="E46" s="4">
        <v>198389</v>
      </c>
      <c r="F46" s="4">
        <v>0</v>
      </c>
      <c r="G46" s="4">
        <v>0</v>
      </c>
      <c r="H46" s="4">
        <v>0</v>
      </c>
      <c r="I46" s="4">
        <v>0</v>
      </c>
      <c r="J46" s="4">
        <v>0</v>
      </c>
      <c r="K46" s="4">
        <v>0</v>
      </c>
      <c r="L46" s="4">
        <v>0</v>
      </c>
      <c r="M46" s="4">
        <v>0</v>
      </c>
    </row>
    <row r="47" spans="1:13" ht="12.75">
      <c r="A47" s="9" t="s">
        <v>66</v>
      </c>
      <c r="B47" s="11" t="s">
        <v>67</v>
      </c>
      <c r="C47" s="4">
        <v>3165069</v>
      </c>
      <c r="D47" s="4">
        <v>0</v>
      </c>
      <c r="E47" s="4">
        <v>170205</v>
      </c>
      <c r="F47" s="4">
        <v>0</v>
      </c>
      <c r="G47" s="4">
        <v>0</v>
      </c>
      <c r="H47" s="4">
        <v>0</v>
      </c>
      <c r="I47" s="4">
        <v>0</v>
      </c>
      <c r="J47" s="4">
        <v>391930</v>
      </c>
      <c r="K47" s="4">
        <v>0</v>
      </c>
      <c r="L47" s="4">
        <v>501924</v>
      </c>
      <c r="M47" s="4">
        <v>333444</v>
      </c>
    </row>
    <row r="48" spans="1:13" ht="12.75">
      <c r="A48" s="9" t="s">
        <v>68</v>
      </c>
      <c r="B48" s="11" t="s">
        <v>69</v>
      </c>
      <c r="C48" s="4">
        <v>0</v>
      </c>
      <c r="D48" s="4">
        <v>0</v>
      </c>
      <c r="E48" s="4">
        <v>0</v>
      </c>
      <c r="F48" s="4">
        <v>0</v>
      </c>
      <c r="G48" s="4">
        <v>0</v>
      </c>
      <c r="H48" s="4">
        <v>0</v>
      </c>
      <c r="I48" s="4">
        <v>0</v>
      </c>
      <c r="J48" s="4">
        <v>4511288</v>
      </c>
      <c r="K48" s="4">
        <v>2610134</v>
      </c>
      <c r="L48" s="4">
        <v>0</v>
      </c>
      <c r="M48" s="4">
        <v>333143</v>
      </c>
    </row>
    <row r="49" spans="1:13" ht="12.75">
      <c r="A49" s="9" t="s">
        <v>70</v>
      </c>
      <c r="B49" s="11" t="s">
        <v>71</v>
      </c>
      <c r="C49" s="4">
        <v>0</v>
      </c>
      <c r="D49" s="4">
        <v>0</v>
      </c>
      <c r="E49" s="4">
        <v>0</v>
      </c>
      <c r="F49" s="4">
        <v>0</v>
      </c>
      <c r="G49" s="4">
        <v>0</v>
      </c>
      <c r="H49" s="4">
        <v>0</v>
      </c>
      <c r="I49" s="4">
        <v>0</v>
      </c>
      <c r="J49" s="4">
        <v>0</v>
      </c>
      <c r="K49" s="4">
        <v>0</v>
      </c>
      <c r="L49" s="4">
        <v>758685</v>
      </c>
      <c r="M49" s="4">
        <v>0</v>
      </c>
    </row>
    <row r="50" spans="1:13" ht="12.75">
      <c r="A50" s="9" t="s">
        <v>72</v>
      </c>
      <c r="B50" s="11" t="s">
        <v>73</v>
      </c>
      <c r="C50" s="4">
        <v>205934</v>
      </c>
      <c r="D50" s="4">
        <v>0</v>
      </c>
      <c r="E50" s="4">
        <v>5642</v>
      </c>
      <c r="F50" s="4">
        <v>0</v>
      </c>
      <c r="G50" s="4">
        <v>0</v>
      </c>
      <c r="H50" s="4">
        <v>0</v>
      </c>
      <c r="I50" s="4">
        <v>0</v>
      </c>
      <c r="J50" s="4">
        <v>962152</v>
      </c>
      <c r="K50" s="4">
        <v>0</v>
      </c>
      <c r="L50" s="4">
        <v>847589</v>
      </c>
      <c r="M50" s="4">
        <v>772484</v>
      </c>
    </row>
    <row r="51" spans="1:13" ht="12.75">
      <c r="A51" s="9" t="s">
        <v>74</v>
      </c>
      <c r="B51" s="11" t="s">
        <v>75</v>
      </c>
      <c r="C51" s="4">
        <v>2813964</v>
      </c>
      <c r="D51" s="4">
        <v>0</v>
      </c>
      <c r="E51" s="4">
        <v>97939</v>
      </c>
      <c r="F51" s="4">
        <v>0</v>
      </c>
      <c r="G51" s="4">
        <v>0</v>
      </c>
      <c r="H51" s="4">
        <v>0</v>
      </c>
      <c r="I51" s="4">
        <v>0</v>
      </c>
      <c r="J51" s="4">
        <v>169919</v>
      </c>
      <c r="K51" s="4">
        <v>0</v>
      </c>
      <c r="L51" s="4">
        <v>462834</v>
      </c>
      <c r="M51" s="4">
        <v>158846</v>
      </c>
    </row>
    <row r="52" spans="1:13" ht="12.75">
      <c r="A52" s="9" t="s">
        <v>76</v>
      </c>
      <c r="B52" s="11" t="s">
        <v>77</v>
      </c>
      <c r="C52" s="4">
        <v>3122166</v>
      </c>
      <c r="D52" s="4">
        <v>0</v>
      </c>
      <c r="E52" s="4">
        <v>124710</v>
      </c>
      <c r="F52" s="4">
        <v>0</v>
      </c>
      <c r="G52" s="4">
        <v>0</v>
      </c>
      <c r="H52" s="4">
        <v>0</v>
      </c>
      <c r="I52" s="4">
        <v>0</v>
      </c>
      <c r="J52" s="4">
        <v>513655</v>
      </c>
      <c r="K52" s="4">
        <v>0</v>
      </c>
      <c r="L52" s="4">
        <v>340382</v>
      </c>
      <c r="M52" s="4">
        <v>471333</v>
      </c>
    </row>
    <row r="53" spans="1:13" ht="12.75">
      <c r="A53" s="9" t="s">
        <v>78</v>
      </c>
      <c r="B53" s="11" t="s">
        <v>79</v>
      </c>
      <c r="C53" s="4">
        <v>694076</v>
      </c>
      <c r="D53" s="4">
        <v>0</v>
      </c>
      <c r="E53" s="4">
        <v>68000</v>
      </c>
      <c r="F53" s="4">
        <v>0</v>
      </c>
      <c r="G53" s="4">
        <v>0</v>
      </c>
      <c r="H53" s="4">
        <v>0</v>
      </c>
      <c r="I53" s="4">
        <v>0</v>
      </c>
      <c r="J53" s="4">
        <v>0</v>
      </c>
      <c r="K53" s="4">
        <v>0</v>
      </c>
      <c r="L53" s="4">
        <v>0</v>
      </c>
      <c r="M53" s="4">
        <v>0</v>
      </c>
    </row>
    <row r="54" spans="1:13" ht="12.75">
      <c r="A54" s="9" t="s">
        <v>80</v>
      </c>
      <c r="B54" s="11" t="s">
        <v>81</v>
      </c>
      <c r="C54" s="4">
        <v>0</v>
      </c>
      <c r="D54" s="4">
        <v>0</v>
      </c>
      <c r="E54" s="4">
        <v>0</v>
      </c>
      <c r="F54" s="4">
        <v>0</v>
      </c>
      <c r="G54" s="4">
        <v>0</v>
      </c>
      <c r="H54" s="4">
        <v>0</v>
      </c>
      <c r="I54" s="4">
        <v>0</v>
      </c>
      <c r="J54" s="4">
        <v>322785</v>
      </c>
      <c r="K54" s="4">
        <v>0</v>
      </c>
      <c r="L54" s="4">
        <v>0</v>
      </c>
      <c r="M54" s="4">
        <v>216003</v>
      </c>
    </row>
    <row r="55" spans="1:13" ht="12.75">
      <c r="A55" s="9" t="s">
        <v>82</v>
      </c>
      <c r="B55" s="11" t="s">
        <v>83</v>
      </c>
      <c r="C55" s="4">
        <v>0</v>
      </c>
      <c r="D55" s="4">
        <v>0</v>
      </c>
      <c r="E55" s="4">
        <v>0</v>
      </c>
      <c r="F55" s="4">
        <v>0</v>
      </c>
      <c r="G55" s="4">
        <v>0</v>
      </c>
      <c r="H55" s="4">
        <v>0</v>
      </c>
      <c r="I55" s="4">
        <v>0</v>
      </c>
      <c r="J55" s="4">
        <v>762204</v>
      </c>
      <c r="K55" s="4">
        <v>0</v>
      </c>
      <c r="L55" s="4">
        <v>0</v>
      </c>
      <c r="M55" s="4">
        <v>713818</v>
      </c>
    </row>
    <row r="56" spans="1:13" ht="12.75">
      <c r="A56" s="9" t="s">
        <v>84</v>
      </c>
      <c r="B56" s="11" t="s">
        <v>85</v>
      </c>
      <c r="C56" s="4">
        <v>1299210</v>
      </c>
      <c r="D56" s="4">
        <v>0</v>
      </c>
      <c r="E56" s="4">
        <v>78884</v>
      </c>
      <c r="F56" s="4">
        <v>1654</v>
      </c>
      <c r="G56" s="4">
        <v>0</v>
      </c>
      <c r="H56" s="4">
        <v>0</v>
      </c>
      <c r="I56" s="4">
        <v>0</v>
      </c>
      <c r="J56" s="4">
        <v>866580</v>
      </c>
      <c r="K56" s="4">
        <v>0</v>
      </c>
      <c r="L56" s="4">
        <v>0</v>
      </c>
      <c r="M56" s="4">
        <v>653806</v>
      </c>
    </row>
    <row r="57" spans="1:13" ht="12.75">
      <c r="A57" s="9" t="s">
        <v>86</v>
      </c>
      <c r="B57" s="11" t="s">
        <v>87</v>
      </c>
      <c r="C57" s="4">
        <v>0</v>
      </c>
      <c r="D57" s="4">
        <v>0</v>
      </c>
      <c r="E57" s="4">
        <v>0</v>
      </c>
      <c r="F57" s="4">
        <v>0</v>
      </c>
      <c r="G57" s="4">
        <v>0</v>
      </c>
      <c r="H57" s="4">
        <v>0</v>
      </c>
      <c r="I57" s="4">
        <v>0</v>
      </c>
      <c r="J57" s="4">
        <v>364715</v>
      </c>
      <c r="K57" s="4">
        <v>0</v>
      </c>
      <c r="L57" s="4">
        <v>0</v>
      </c>
      <c r="M57" s="4">
        <v>350288</v>
      </c>
    </row>
    <row r="58" spans="1:13" ht="12.75">
      <c r="A58" s="9" t="s">
        <v>88</v>
      </c>
      <c r="B58" s="11" t="s">
        <v>89</v>
      </c>
      <c r="C58" s="4">
        <v>36940</v>
      </c>
      <c r="D58" s="4">
        <v>0</v>
      </c>
      <c r="E58" s="4">
        <v>13232</v>
      </c>
      <c r="F58" s="4">
        <v>0</v>
      </c>
      <c r="G58" s="4">
        <v>0</v>
      </c>
      <c r="H58" s="4">
        <v>0</v>
      </c>
      <c r="I58" s="4">
        <v>0</v>
      </c>
      <c r="J58" s="4">
        <v>377002</v>
      </c>
      <c r="K58" s="4">
        <v>0</v>
      </c>
      <c r="L58" s="4">
        <v>0</v>
      </c>
      <c r="M58" s="4">
        <v>354318</v>
      </c>
    </row>
    <row r="59" spans="1:13" ht="12.75">
      <c r="A59" s="9" t="s">
        <v>90</v>
      </c>
      <c r="B59" s="11" t="s">
        <v>91</v>
      </c>
      <c r="C59" s="4">
        <v>2206</v>
      </c>
      <c r="D59" s="4">
        <v>0</v>
      </c>
      <c r="E59" s="4">
        <v>0</v>
      </c>
      <c r="F59" s="4">
        <v>0</v>
      </c>
      <c r="G59" s="4">
        <v>0</v>
      </c>
      <c r="H59" s="4">
        <v>0</v>
      </c>
      <c r="I59" s="4">
        <v>0</v>
      </c>
      <c r="J59" s="4">
        <v>344048</v>
      </c>
      <c r="K59" s="4">
        <v>0</v>
      </c>
      <c r="L59" s="4">
        <v>0</v>
      </c>
      <c r="M59" s="4">
        <v>241144</v>
      </c>
    </row>
    <row r="60" spans="1:13" ht="12.75">
      <c r="A60" s="9" t="s">
        <v>92</v>
      </c>
      <c r="B60" s="11" t="s">
        <v>93</v>
      </c>
      <c r="C60" s="4">
        <v>304183</v>
      </c>
      <c r="D60" s="4">
        <v>43168</v>
      </c>
      <c r="E60" s="4">
        <v>32068</v>
      </c>
      <c r="F60" s="4">
        <v>1904</v>
      </c>
      <c r="G60" s="4">
        <v>0</v>
      </c>
      <c r="H60" s="4">
        <v>0</v>
      </c>
      <c r="I60" s="4">
        <v>0</v>
      </c>
      <c r="J60" s="4">
        <v>303753</v>
      </c>
      <c r="K60" s="4">
        <v>17871</v>
      </c>
      <c r="L60" s="4">
        <v>0</v>
      </c>
      <c r="M60" s="4">
        <v>292307</v>
      </c>
    </row>
    <row r="61" spans="1:13" ht="12.75">
      <c r="A61" s="9" t="s">
        <v>94</v>
      </c>
      <c r="B61" s="11" t="s">
        <v>95</v>
      </c>
      <c r="C61" s="4">
        <v>890189</v>
      </c>
      <c r="D61" s="4">
        <v>99461</v>
      </c>
      <c r="E61" s="4">
        <v>59030</v>
      </c>
      <c r="F61" s="4">
        <v>0</v>
      </c>
      <c r="G61" s="4">
        <v>0</v>
      </c>
      <c r="H61" s="4">
        <v>0</v>
      </c>
      <c r="I61" s="4">
        <v>0</v>
      </c>
      <c r="J61" s="4">
        <v>428520</v>
      </c>
      <c r="K61" s="4">
        <v>25961</v>
      </c>
      <c r="L61" s="4">
        <v>0</v>
      </c>
      <c r="M61" s="4">
        <v>428278</v>
      </c>
    </row>
    <row r="62" spans="1:13" ht="12.75">
      <c r="A62" s="9" t="s">
        <v>96</v>
      </c>
      <c r="B62" s="11" t="s">
        <v>97</v>
      </c>
      <c r="C62" s="4">
        <v>2766997</v>
      </c>
      <c r="D62" s="4">
        <v>313212</v>
      </c>
      <c r="E62" s="4">
        <v>171920</v>
      </c>
      <c r="F62" s="4">
        <v>1904</v>
      </c>
      <c r="G62" s="4">
        <v>0</v>
      </c>
      <c r="H62" s="4">
        <v>0</v>
      </c>
      <c r="I62" s="4">
        <v>0</v>
      </c>
      <c r="J62" s="4">
        <v>2870305</v>
      </c>
      <c r="K62" s="4">
        <v>152058</v>
      </c>
      <c r="L62" s="4">
        <v>0</v>
      </c>
      <c r="M62" s="4">
        <v>2697014</v>
      </c>
    </row>
    <row r="63" spans="1:13" ht="12.75">
      <c r="A63" s="9" t="s">
        <v>98</v>
      </c>
      <c r="B63" s="11" t="s">
        <v>99</v>
      </c>
      <c r="C63" s="4">
        <v>2342615</v>
      </c>
      <c r="D63" s="4">
        <v>299251</v>
      </c>
      <c r="E63" s="4">
        <v>155068</v>
      </c>
      <c r="F63" s="4">
        <v>3808</v>
      </c>
      <c r="G63" s="4">
        <v>0</v>
      </c>
      <c r="H63" s="4">
        <v>0</v>
      </c>
      <c r="I63" s="4">
        <v>0</v>
      </c>
      <c r="J63" s="4">
        <v>2460880</v>
      </c>
      <c r="K63" s="4">
        <v>151242</v>
      </c>
      <c r="L63" s="4">
        <v>0</v>
      </c>
      <c r="M63" s="4">
        <v>1960058</v>
      </c>
    </row>
    <row r="64" spans="1:13" ht="12.75">
      <c r="A64" s="9" t="s">
        <v>100</v>
      </c>
      <c r="B64" s="11" t="s">
        <v>101</v>
      </c>
      <c r="C64" s="4">
        <v>6351562</v>
      </c>
      <c r="D64" s="4">
        <v>716556</v>
      </c>
      <c r="E64" s="4">
        <v>336145</v>
      </c>
      <c r="F64" s="4">
        <v>12686</v>
      </c>
      <c r="G64" s="4">
        <v>0</v>
      </c>
      <c r="H64" s="4">
        <v>0</v>
      </c>
      <c r="I64" s="4">
        <v>0</v>
      </c>
      <c r="J64" s="4">
        <v>3611186</v>
      </c>
      <c r="K64" s="4">
        <v>209482</v>
      </c>
      <c r="L64" s="4">
        <v>0</v>
      </c>
      <c r="M64" s="4">
        <v>3569181</v>
      </c>
    </row>
    <row r="65" spans="1:13" ht="12.75">
      <c r="A65" s="9" t="s">
        <v>102</v>
      </c>
      <c r="B65" s="11" t="s">
        <v>103</v>
      </c>
      <c r="C65" s="4">
        <v>1463828</v>
      </c>
      <c r="D65" s="4">
        <v>192755</v>
      </c>
      <c r="E65" s="4">
        <v>100840</v>
      </c>
      <c r="F65" s="4">
        <v>1904</v>
      </c>
      <c r="G65" s="4">
        <v>0</v>
      </c>
      <c r="H65" s="4">
        <v>0</v>
      </c>
      <c r="I65" s="4">
        <v>0</v>
      </c>
      <c r="J65" s="4">
        <v>87800</v>
      </c>
      <c r="K65" s="4">
        <v>6460</v>
      </c>
      <c r="L65" s="4">
        <v>0</v>
      </c>
      <c r="M65" s="4">
        <v>93904</v>
      </c>
    </row>
    <row r="66" spans="1:13" ht="12.75">
      <c r="A66" s="9" t="s">
        <v>104</v>
      </c>
      <c r="B66" s="11" t="s">
        <v>105</v>
      </c>
      <c r="C66" s="4">
        <v>660745</v>
      </c>
      <c r="D66" s="4">
        <v>84085</v>
      </c>
      <c r="E66" s="4">
        <v>60360</v>
      </c>
      <c r="F66" s="4">
        <v>1904</v>
      </c>
      <c r="G66" s="4">
        <v>0</v>
      </c>
      <c r="H66" s="4">
        <v>0</v>
      </c>
      <c r="I66" s="4">
        <v>0</v>
      </c>
      <c r="J66" s="4">
        <v>970765</v>
      </c>
      <c r="K66" s="4">
        <v>51779</v>
      </c>
      <c r="L66" s="4">
        <v>0</v>
      </c>
      <c r="M66" s="4">
        <v>933835</v>
      </c>
    </row>
    <row r="67" spans="1:13" ht="12.75">
      <c r="A67" s="9" t="s">
        <v>106</v>
      </c>
      <c r="B67" s="11" t="s">
        <v>107</v>
      </c>
      <c r="C67" s="4">
        <v>3556264</v>
      </c>
      <c r="D67" s="4">
        <v>420433</v>
      </c>
      <c r="E67" s="4">
        <v>201867</v>
      </c>
      <c r="F67" s="4">
        <v>7616</v>
      </c>
      <c r="G67" s="4">
        <v>0</v>
      </c>
      <c r="H67" s="4">
        <v>0</v>
      </c>
      <c r="I67" s="4">
        <v>0</v>
      </c>
      <c r="J67" s="4">
        <v>1854728</v>
      </c>
      <c r="K67" s="4">
        <v>110367</v>
      </c>
      <c r="L67" s="4">
        <v>0</v>
      </c>
      <c r="M67" s="4">
        <v>1920024</v>
      </c>
    </row>
    <row r="68" spans="1:13" ht="12.75">
      <c r="A68" s="9" t="s">
        <v>108</v>
      </c>
      <c r="B68" s="11" t="s">
        <v>109</v>
      </c>
      <c r="C68" s="4">
        <v>165308</v>
      </c>
      <c r="D68" s="4">
        <v>20834</v>
      </c>
      <c r="E68" s="4">
        <v>7616</v>
      </c>
      <c r="F68" s="4">
        <v>0</v>
      </c>
      <c r="G68" s="4">
        <v>0</v>
      </c>
      <c r="H68" s="4">
        <v>0</v>
      </c>
      <c r="I68" s="4">
        <v>0</v>
      </c>
      <c r="J68" s="4">
        <v>299551</v>
      </c>
      <c r="K68" s="4">
        <v>19950</v>
      </c>
      <c r="L68" s="4">
        <v>0</v>
      </c>
      <c r="M68" s="4">
        <v>296101</v>
      </c>
    </row>
    <row r="69" spans="1:13" ht="12.75">
      <c r="A69" s="9" t="s">
        <v>110</v>
      </c>
      <c r="B69" s="11" t="s">
        <v>111</v>
      </c>
      <c r="C69" s="4">
        <v>211312</v>
      </c>
      <c r="D69" s="4">
        <v>26751</v>
      </c>
      <c r="E69" s="4">
        <v>25414</v>
      </c>
      <c r="F69" s="4">
        <v>9512</v>
      </c>
      <c r="G69" s="4">
        <v>0</v>
      </c>
      <c r="H69" s="4">
        <v>0</v>
      </c>
      <c r="I69" s="4">
        <v>0</v>
      </c>
      <c r="J69" s="4">
        <v>1949010</v>
      </c>
      <c r="K69" s="4">
        <v>106163</v>
      </c>
      <c r="L69" s="4">
        <v>0</v>
      </c>
      <c r="M69" s="4">
        <v>1971048</v>
      </c>
    </row>
    <row r="70" spans="1:13" ht="12.75">
      <c r="A70" s="9" t="s">
        <v>112</v>
      </c>
      <c r="B70" s="11" t="s">
        <v>113</v>
      </c>
      <c r="C70" s="4">
        <v>123139</v>
      </c>
      <c r="D70" s="4">
        <v>16250</v>
      </c>
      <c r="E70" s="4">
        <v>9150</v>
      </c>
      <c r="F70" s="4">
        <v>0</v>
      </c>
      <c r="G70" s="4">
        <v>0</v>
      </c>
      <c r="H70" s="4">
        <v>0</v>
      </c>
      <c r="I70" s="4">
        <v>0</v>
      </c>
      <c r="J70" s="4">
        <v>433163</v>
      </c>
      <c r="K70" s="4">
        <v>23000</v>
      </c>
      <c r="L70" s="4">
        <v>0</v>
      </c>
      <c r="M70" s="4">
        <v>440949</v>
      </c>
    </row>
    <row r="71" spans="1:13" ht="12.75">
      <c r="A71" s="9" t="s">
        <v>114</v>
      </c>
      <c r="B71" s="11" t="s">
        <v>26</v>
      </c>
      <c r="C71" s="4">
        <v>80676</v>
      </c>
      <c r="D71" s="4">
        <v>0</v>
      </c>
      <c r="E71" s="4">
        <v>59005</v>
      </c>
      <c r="F71" s="4">
        <v>552</v>
      </c>
      <c r="G71" s="4">
        <v>0</v>
      </c>
      <c r="H71" s="4">
        <v>0</v>
      </c>
      <c r="I71" s="4">
        <v>0</v>
      </c>
      <c r="J71" s="4">
        <v>0</v>
      </c>
      <c r="K71" s="4">
        <v>0</v>
      </c>
      <c r="L71" s="4">
        <v>0</v>
      </c>
      <c r="M71" s="4">
        <v>0</v>
      </c>
    </row>
    <row r="72" spans="1:13" ht="12.75">
      <c r="A72" s="9" t="s">
        <v>115</v>
      </c>
      <c r="B72" s="11" t="s">
        <v>116</v>
      </c>
      <c r="C72" s="4">
        <v>1975061</v>
      </c>
      <c r="D72" s="4">
        <v>150696</v>
      </c>
      <c r="E72" s="4">
        <v>90489</v>
      </c>
      <c r="F72" s="4">
        <v>1854</v>
      </c>
      <c r="G72" s="4">
        <v>0</v>
      </c>
      <c r="H72" s="4">
        <v>0</v>
      </c>
      <c r="I72" s="4">
        <v>0</v>
      </c>
      <c r="J72" s="4">
        <v>962017</v>
      </c>
      <c r="K72" s="4">
        <v>67795</v>
      </c>
      <c r="L72" s="4">
        <v>0</v>
      </c>
      <c r="M72" s="4">
        <v>603108</v>
      </c>
    </row>
    <row r="73" spans="1:13" ht="12.75">
      <c r="A73" s="9" t="s">
        <v>117</v>
      </c>
      <c r="B73" s="11" t="s">
        <v>118</v>
      </c>
      <c r="C73" s="4">
        <v>2225380</v>
      </c>
      <c r="D73" s="4">
        <v>181816</v>
      </c>
      <c r="E73" s="4">
        <v>149969</v>
      </c>
      <c r="F73" s="4">
        <v>1236</v>
      </c>
      <c r="G73" s="4">
        <v>0</v>
      </c>
      <c r="H73" s="4">
        <v>0</v>
      </c>
      <c r="I73" s="4">
        <v>0</v>
      </c>
      <c r="J73" s="4">
        <v>886673</v>
      </c>
      <c r="K73" s="4">
        <v>45323</v>
      </c>
      <c r="L73" s="4">
        <v>0</v>
      </c>
      <c r="M73" s="4">
        <v>837324</v>
      </c>
    </row>
    <row r="74" spans="1:13" ht="12.75">
      <c r="A74" s="9" t="s">
        <v>119</v>
      </c>
      <c r="B74" s="11" t="s">
        <v>120</v>
      </c>
      <c r="C74" s="4">
        <v>237618</v>
      </c>
      <c r="D74" s="4">
        <v>0</v>
      </c>
      <c r="E74" s="4">
        <v>70536</v>
      </c>
      <c r="F74" s="4">
        <v>10666</v>
      </c>
      <c r="G74" s="4">
        <v>0</v>
      </c>
      <c r="H74" s="4">
        <v>0</v>
      </c>
      <c r="I74" s="4">
        <v>0</v>
      </c>
      <c r="J74" s="4">
        <v>99889</v>
      </c>
      <c r="K74" s="4">
        <v>0</v>
      </c>
      <c r="L74" s="4">
        <v>0</v>
      </c>
      <c r="M74" s="4">
        <v>99889</v>
      </c>
    </row>
    <row r="75" spans="1:13" ht="12.75">
      <c r="A75" s="9" t="s">
        <v>121</v>
      </c>
      <c r="B75" s="11" t="s">
        <v>122</v>
      </c>
      <c r="C75" s="4">
        <v>365772</v>
      </c>
      <c r="D75" s="4">
        <v>32465</v>
      </c>
      <c r="E75" s="4">
        <v>18453</v>
      </c>
      <c r="F75" s="4">
        <v>0</v>
      </c>
      <c r="G75" s="4">
        <v>0</v>
      </c>
      <c r="H75" s="4">
        <v>0</v>
      </c>
      <c r="I75" s="4">
        <v>0</v>
      </c>
      <c r="J75" s="4">
        <v>164299</v>
      </c>
      <c r="K75" s="4">
        <v>9165</v>
      </c>
      <c r="L75" s="4">
        <v>0</v>
      </c>
      <c r="M75" s="4">
        <v>135754</v>
      </c>
    </row>
    <row r="76" spans="1:13" ht="12.75">
      <c r="A76" s="9" t="s">
        <v>123</v>
      </c>
      <c r="B76" s="11" t="s">
        <v>124</v>
      </c>
      <c r="C76" s="4">
        <v>1897345</v>
      </c>
      <c r="D76" s="4">
        <v>127896</v>
      </c>
      <c r="E76" s="4">
        <v>342026</v>
      </c>
      <c r="F76" s="4">
        <v>0</v>
      </c>
      <c r="G76" s="4">
        <v>0</v>
      </c>
      <c r="H76" s="4">
        <v>0</v>
      </c>
      <c r="I76" s="4">
        <v>0</v>
      </c>
      <c r="J76" s="4">
        <v>2009364</v>
      </c>
      <c r="K76" s="4">
        <v>96961</v>
      </c>
      <c r="L76" s="4">
        <v>0</v>
      </c>
      <c r="M76" s="4">
        <v>1533913</v>
      </c>
    </row>
    <row r="77" spans="1:13" ht="12.75">
      <c r="A77" s="9" t="s">
        <v>125</v>
      </c>
      <c r="B77" s="11" t="s">
        <v>126</v>
      </c>
      <c r="C77" s="4">
        <v>585264</v>
      </c>
      <c r="D77" s="4">
        <v>0</v>
      </c>
      <c r="E77" s="4">
        <v>110361</v>
      </c>
      <c r="F77" s="4">
        <v>0</v>
      </c>
      <c r="G77" s="4">
        <v>0</v>
      </c>
      <c r="H77" s="4">
        <v>0</v>
      </c>
      <c r="I77" s="4">
        <v>0</v>
      </c>
      <c r="J77" s="4">
        <v>631906</v>
      </c>
      <c r="K77" s="4">
        <v>0</v>
      </c>
      <c r="L77" s="4">
        <v>0</v>
      </c>
      <c r="M77" s="4">
        <v>620688</v>
      </c>
    </row>
    <row r="78" spans="1:13" ht="12.75">
      <c r="A78" s="9" t="s">
        <v>127</v>
      </c>
      <c r="B78" s="11" t="s">
        <v>128</v>
      </c>
      <c r="C78" s="4">
        <v>324554</v>
      </c>
      <c r="D78" s="4">
        <v>0</v>
      </c>
      <c r="E78" s="4">
        <v>12763</v>
      </c>
      <c r="F78" s="4">
        <v>0</v>
      </c>
      <c r="G78" s="4">
        <v>0</v>
      </c>
      <c r="H78" s="4">
        <v>0</v>
      </c>
      <c r="I78" s="4">
        <v>0</v>
      </c>
      <c r="J78" s="4">
        <v>359215</v>
      </c>
      <c r="K78" s="4">
        <v>0</v>
      </c>
      <c r="L78" s="4">
        <v>0</v>
      </c>
      <c r="M78" s="4">
        <v>301775</v>
      </c>
    </row>
    <row r="79" spans="1:13" ht="12.75">
      <c r="A79" s="9" t="s">
        <v>129</v>
      </c>
      <c r="B79" s="11" t="s">
        <v>130</v>
      </c>
      <c r="C79" s="4">
        <v>859524</v>
      </c>
      <c r="D79" s="4">
        <v>0</v>
      </c>
      <c r="E79" s="4">
        <v>39983</v>
      </c>
      <c r="F79" s="4">
        <v>0</v>
      </c>
      <c r="G79" s="4">
        <v>0</v>
      </c>
      <c r="H79" s="4">
        <v>0</v>
      </c>
      <c r="I79" s="4">
        <v>0</v>
      </c>
      <c r="J79" s="4">
        <v>286123</v>
      </c>
      <c r="K79" s="4">
        <v>0</v>
      </c>
      <c r="L79" s="4">
        <v>0</v>
      </c>
      <c r="M79" s="4">
        <v>168684</v>
      </c>
    </row>
    <row r="80" spans="1:13" ht="12.75">
      <c r="A80" s="9" t="s">
        <v>131</v>
      </c>
      <c r="B80" s="11" t="s">
        <v>132</v>
      </c>
      <c r="C80" s="4">
        <v>663934</v>
      </c>
      <c r="D80" s="4">
        <v>0</v>
      </c>
      <c r="E80" s="4">
        <v>29323</v>
      </c>
      <c r="F80" s="4">
        <v>5514</v>
      </c>
      <c r="G80" s="4">
        <v>0</v>
      </c>
      <c r="H80" s="4">
        <v>0</v>
      </c>
      <c r="I80" s="4">
        <v>0</v>
      </c>
      <c r="J80" s="4">
        <v>110787</v>
      </c>
      <c r="K80" s="4">
        <v>0</v>
      </c>
      <c r="L80" s="4">
        <v>0</v>
      </c>
      <c r="M80" s="4">
        <v>101020</v>
      </c>
    </row>
    <row r="81" spans="1:13" ht="12.75">
      <c r="A81" s="9" t="s">
        <v>133</v>
      </c>
      <c r="B81" s="11" t="s">
        <v>134</v>
      </c>
      <c r="C81" s="4">
        <v>112470</v>
      </c>
      <c r="D81" s="4">
        <v>0</v>
      </c>
      <c r="E81" s="4">
        <v>3109</v>
      </c>
      <c r="F81" s="4">
        <v>0</v>
      </c>
      <c r="G81" s="4">
        <v>0</v>
      </c>
      <c r="H81" s="4">
        <v>0</v>
      </c>
      <c r="I81" s="4">
        <v>0</v>
      </c>
      <c r="J81" s="4">
        <v>275883</v>
      </c>
      <c r="K81" s="4">
        <v>0</v>
      </c>
      <c r="L81" s="4">
        <v>0</v>
      </c>
      <c r="M81" s="4">
        <v>275253</v>
      </c>
    </row>
    <row r="82" spans="1:13" ht="12.75">
      <c r="A82" s="9" t="s">
        <v>135</v>
      </c>
      <c r="B82" s="11" t="s">
        <v>30</v>
      </c>
      <c r="C82" s="4">
        <v>0</v>
      </c>
      <c r="D82" s="4">
        <v>0</v>
      </c>
      <c r="E82" s="4">
        <v>0</v>
      </c>
      <c r="F82" s="4">
        <v>0</v>
      </c>
      <c r="G82" s="4">
        <v>2676251</v>
      </c>
      <c r="H82" s="4">
        <v>1840304</v>
      </c>
      <c r="I82" s="4">
        <v>903519</v>
      </c>
      <c r="J82" s="4">
        <v>250656</v>
      </c>
      <c r="K82" s="4">
        <v>0</v>
      </c>
      <c r="L82" s="4">
        <v>0</v>
      </c>
      <c r="M82" s="4">
        <v>36554</v>
      </c>
    </row>
    <row r="83" spans="1:13" ht="12.75">
      <c r="A83" s="9" t="s">
        <v>136</v>
      </c>
      <c r="B83" s="11" t="s">
        <v>137</v>
      </c>
      <c r="C83" s="4">
        <v>15245719</v>
      </c>
      <c r="D83" s="4">
        <v>62917</v>
      </c>
      <c r="E83" s="4">
        <v>1146857</v>
      </c>
      <c r="F83" s="4">
        <v>38035</v>
      </c>
      <c r="G83" s="4">
        <v>0</v>
      </c>
      <c r="H83" s="4">
        <v>0</v>
      </c>
      <c r="I83" s="4">
        <v>0</v>
      </c>
      <c r="J83" s="4">
        <v>3770</v>
      </c>
      <c r="K83" s="4">
        <v>0</v>
      </c>
      <c r="L83" s="4">
        <v>0</v>
      </c>
      <c r="M83" s="4">
        <v>3770</v>
      </c>
    </row>
    <row r="84" spans="1:13" ht="12.75">
      <c r="A84" s="9" t="s">
        <v>138</v>
      </c>
      <c r="B84" s="11" t="s">
        <v>139</v>
      </c>
      <c r="C84" s="4">
        <v>555965</v>
      </c>
      <c r="D84" s="4">
        <v>69752</v>
      </c>
      <c r="E84" s="4">
        <v>24790</v>
      </c>
      <c r="F84" s="4">
        <v>0</v>
      </c>
      <c r="G84" s="4">
        <v>0</v>
      </c>
      <c r="H84" s="4">
        <v>0</v>
      </c>
      <c r="I84" s="4">
        <v>0</v>
      </c>
      <c r="J84" s="4">
        <v>315</v>
      </c>
      <c r="K84" s="4">
        <v>0</v>
      </c>
      <c r="L84" s="4">
        <v>0</v>
      </c>
      <c r="M84" s="4">
        <v>315</v>
      </c>
    </row>
    <row r="85" spans="1:13" ht="12.75">
      <c r="A85" s="9" t="s">
        <v>140</v>
      </c>
      <c r="B85" s="11" t="s">
        <v>141</v>
      </c>
      <c r="C85" s="4">
        <v>0</v>
      </c>
      <c r="D85" s="4">
        <v>0</v>
      </c>
      <c r="E85" s="4">
        <v>0</v>
      </c>
      <c r="F85" s="4">
        <v>0</v>
      </c>
      <c r="G85" s="4">
        <v>0</v>
      </c>
      <c r="H85" s="4">
        <v>0</v>
      </c>
      <c r="I85" s="4">
        <v>0</v>
      </c>
      <c r="J85" s="4">
        <v>60194</v>
      </c>
      <c r="K85" s="4">
        <v>0</v>
      </c>
      <c r="L85" s="4">
        <v>0</v>
      </c>
      <c r="M85" s="4">
        <v>58937</v>
      </c>
    </row>
    <row r="86" spans="1:13" ht="12.75">
      <c r="A86" s="9" t="s">
        <v>142</v>
      </c>
      <c r="B86" s="11" t="s">
        <v>143</v>
      </c>
      <c r="C86" s="4">
        <v>517394</v>
      </c>
      <c r="D86" s="4">
        <v>0</v>
      </c>
      <c r="E86" s="4">
        <v>19564</v>
      </c>
      <c r="F86" s="4">
        <v>0</v>
      </c>
      <c r="G86" s="4">
        <v>0</v>
      </c>
      <c r="H86" s="4">
        <v>0</v>
      </c>
      <c r="I86" s="4">
        <v>0</v>
      </c>
      <c r="J86" s="4">
        <v>644338</v>
      </c>
      <c r="K86" s="4">
        <v>0</v>
      </c>
      <c r="L86" s="4">
        <v>0</v>
      </c>
      <c r="M86" s="4">
        <v>634397</v>
      </c>
    </row>
    <row r="87" spans="1:13" ht="12.75">
      <c r="A87" s="9" t="s">
        <v>144</v>
      </c>
      <c r="B87" s="11" t="s">
        <v>145</v>
      </c>
      <c r="C87" s="4">
        <v>111671</v>
      </c>
      <c r="D87" s="4">
        <v>0</v>
      </c>
      <c r="E87" s="4">
        <v>4127</v>
      </c>
      <c r="F87" s="4">
        <v>3308</v>
      </c>
      <c r="G87" s="4">
        <v>0</v>
      </c>
      <c r="H87" s="4">
        <v>0</v>
      </c>
      <c r="I87" s="4">
        <v>0</v>
      </c>
      <c r="J87" s="4">
        <v>190982</v>
      </c>
      <c r="K87" s="4">
        <v>0</v>
      </c>
      <c r="L87" s="4">
        <v>0</v>
      </c>
      <c r="M87" s="4">
        <v>185327</v>
      </c>
    </row>
    <row r="88" spans="1:13" ht="12.75">
      <c r="A88" s="9" t="s">
        <v>146</v>
      </c>
      <c r="B88" s="11" t="s">
        <v>147</v>
      </c>
      <c r="C88" s="4">
        <v>97035</v>
      </c>
      <c r="D88" s="4">
        <v>0</v>
      </c>
      <c r="E88" s="4">
        <v>4535</v>
      </c>
      <c r="F88" s="4">
        <v>2757</v>
      </c>
      <c r="G88" s="4">
        <v>0</v>
      </c>
      <c r="H88" s="4">
        <v>0</v>
      </c>
      <c r="I88" s="4">
        <v>0</v>
      </c>
      <c r="J88" s="4">
        <v>157214</v>
      </c>
      <c r="K88" s="4">
        <v>0</v>
      </c>
      <c r="L88" s="4">
        <v>0</v>
      </c>
      <c r="M88" s="4">
        <v>157214</v>
      </c>
    </row>
    <row r="89" spans="1:13" ht="12.75">
      <c r="A89" s="9" t="s">
        <v>148</v>
      </c>
      <c r="B89" s="11" t="s">
        <v>149</v>
      </c>
      <c r="C89" s="4">
        <v>0</v>
      </c>
      <c r="D89" s="4">
        <v>0</v>
      </c>
      <c r="E89" s="4">
        <v>0</v>
      </c>
      <c r="F89" s="4">
        <v>0</v>
      </c>
      <c r="G89" s="4">
        <v>0</v>
      </c>
      <c r="H89" s="4">
        <v>0</v>
      </c>
      <c r="I89" s="4">
        <v>0</v>
      </c>
      <c r="J89" s="4">
        <v>288517</v>
      </c>
      <c r="K89" s="4">
        <v>0</v>
      </c>
      <c r="L89" s="4">
        <v>0</v>
      </c>
      <c r="M89" s="4">
        <v>288485</v>
      </c>
    </row>
    <row r="90" spans="1:13" ht="12.75">
      <c r="A90" s="9" t="s">
        <v>150</v>
      </c>
      <c r="B90" s="11" t="s">
        <v>151</v>
      </c>
      <c r="C90" s="4">
        <v>12776</v>
      </c>
      <c r="D90" s="4">
        <v>1500</v>
      </c>
      <c r="E90" s="4">
        <v>295</v>
      </c>
      <c r="F90" s="4">
        <v>0</v>
      </c>
      <c r="G90" s="4">
        <v>0</v>
      </c>
      <c r="H90" s="4">
        <v>0</v>
      </c>
      <c r="I90" s="4">
        <v>0</v>
      </c>
      <c r="J90" s="4">
        <v>319965</v>
      </c>
      <c r="K90" s="4">
        <v>17205</v>
      </c>
      <c r="L90" s="4">
        <v>0</v>
      </c>
      <c r="M90" s="4">
        <v>303626</v>
      </c>
    </row>
    <row r="91" spans="1:13" ht="12.75">
      <c r="A91" s="9" t="s">
        <v>152</v>
      </c>
      <c r="B91" s="11" t="s">
        <v>153</v>
      </c>
      <c r="C91" s="4">
        <v>69384</v>
      </c>
      <c r="D91" s="4">
        <v>0</v>
      </c>
      <c r="E91" s="4">
        <v>1654</v>
      </c>
      <c r="F91" s="4">
        <v>0</v>
      </c>
      <c r="G91" s="4">
        <v>0</v>
      </c>
      <c r="H91" s="4">
        <v>0</v>
      </c>
      <c r="I91" s="4">
        <v>0</v>
      </c>
      <c r="J91" s="4">
        <v>132188</v>
      </c>
      <c r="K91" s="4">
        <v>0</v>
      </c>
      <c r="L91" s="4">
        <v>0</v>
      </c>
      <c r="M91" s="4">
        <v>129988</v>
      </c>
    </row>
    <row r="92" spans="1:13" ht="12.75">
      <c r="A92" s="9" t="s">
        <v>154</v>
      </c>
      <c r="B92" s="11" t="s">
        <v>155</v>
      </c>
      <c r="C92" s="4">
        <v>45320</v>
      </c>
      <c r="D92" s="4">
        <v>0</v>
      </c>
      <c r="E92" s="4">
        <v>3568</v>
      </c>
      <c r="F92" s="4">
        <v>0</v>
      </c>
      <c r="G92" s="4">
        <v>0</v>
      </c>
      <c r="H92" s="4">
        <v>0</v>
      </c>
      <c r="I92" s="4">
        <v>0</v>
      </c>
      <c r="J92" s="4">
        <v>251372</v>
      </c>
      <c r="K92" s="4">
        <v>0</v>
      </c>
      <c r="L92" s="4">
        <v>0</v>
      </c>
      <c r="M92" s="4">
        <v>243633</v>
      </c>
    </row>
    <row r="93" spans="1:13" ht="12.75">
      <c r="A93" s="9" t="s">
        <v>156</v>
      </c>
      <c r="B93" s="11" t="s">
        <v>157</v>
      </c>
      <c r="C93" s="4">
        <v>2837813</v>
      </c>
      <c r="D93" s="4">
        <v>500</v>
      </c>
      <c r="E93" s="4">
        <v>142674</v>
      </c>
      <c r="F93" s="4">
        <v>0</v>
      </c>
      <c r="G93" s="4">
        <v>0</v>
      </c>
      <c r="H93" s="4">
        <v>0</v>
      </c>
      <c r="I93" s="4">
        <v>0</v>
      </c>
      <c r="J93" s="4">
        <v>1002851</v>
      </c>
      <c r="K93" s="4">
        <v>0</v>
      </c>
      <c r="L93" s="4">
        <v>0</v>
      </c>
      <c r="M93" s="4">
        <v>975363</v>
      </c>
    </row>
    <row r="94" spans="1:13" ht="12.75">
      <c r="A94" s="9" t="s">
        <v>158</v>
      </c>
      <c r="B94" s="11" t="s">
        <v>159</v>
      </c>
      <c r="C94" s="4">
        <v>0</v>
      </c>
      <c r="D94" s="4">
        <v>0</v>
      </c>
      <c r="E94" s="4">
        <v>0</v>
      </c>
      <c r="F94" s="4">
        <v>0</v>
      </c>
      <c r="G94" s="4">
        <v>0</v>
      </c>
      <c r="H94" s="4">
        <v>0</v>
      </c>
      <c r="I94" s="4">
        <v>0</v>
      </c>
      <c r="J94" s="4">
        <v>705007</v>
      </c>
      <c r="K94" s="4">
        <v>0</v>
      </c>
      <c r="L94" s="4">
        <v>0</v>
      </c>
      <c r="M94" s="4">
        <v>478894</v>
      </c>
    </row>
    <row r="95" spans="1:13" ht="12.75">
      <c r="A95" s="9" t="s">
        <v>160</v>
      </c>
      <c r="B95" s="11" t="s">
        <v>161</v>
      </c>
      <c r="C95" s="4">
        <v>307228</v>
      </c>
      <c r="D95" s="4">
        <v>42960</v>
      </c>
      <c r="E95" s="4">
        <v>17142</v>
      </c>
      <c r="F95" s="4">
        <v>0</v>
      </c>
      <c r="G95" s="4">
        <v>0</v>
      </c>
      <c r="H95" s="4">
        <v>0</v>
      </c>
      <c r="I95" s="4">
        <v>0</v>
      </c>
      <c r="J95" s="4">
        <v>0</v>
      </c>
      <c r="K95" s="4">
        <v>0</v>
      </c>
      <c r="L95" s="4">
        <v>0</v>
      </c>
      <c r="M95" s="4">
        <v>0</v>
      </c>
    </row>
    <row r="96" spans="1:13" ht="12.75">
      <c r="A96" s="9" t="s">
        <v>162</v>
      </c>
      <c r="B96" s="11" t="s">
        <v>163</v>
      </c>
      <c r="C96" s="4">
        <v>4962</v>
      </c>
      <c r="D96" s="4">
        <v>750</v>
      </c>
      <c r="E96" s="4">
        <v>1904</v>
      </c>
      <c r="F96" s="4">
        <v>0</v>
      </c>
      <c r="G96" s="4">
        <v>0</v>
      </c>
      <c r="H96" s="4">
        <v>0</v>
      </c>
      <c r="I96" s="4">
        <v>0</v>
      </c>
      <c r="J96" s="4">
        <v>209014</v>
      </c>
      <c r="K96" s="4">
        <v>13996</v>
      </c>
      <c r="L96" s="4">
        <v>0</v>
      </c>
      <c r="M96" s="4">
        <v>215180</v>
      </c>
    </row>
    <row r="97" spans="1:13" ht="12.75">
      <c r="A97" s="9" t="s">
        <v>164</v>
      </c>
      <c r="B97" s="11" t="s">
        <v>165</v>
      </c>
      <c r="C97" s="4">
        <v>202817</v>
      </c>
      <c r="D97" s="4">
        <v>0</v>
      </c>
      <c r="E97" s="4">
        <v>4962</v>
      </c>
      <c r="F97" s="4">
        <v>0</v>
      </c>
      <c r="G97" s="4">
        <v>0</v>
      </c>
      <c r="H97" s="4">
        <v>0</v>
      </c>
      <c r="I97" s="4">
        <v>0</v>
      </c>
      <c r="J97" s="4">
        <v>319988</v>
      </c>
      <c r="K97" s="4">
        <v>0</v>
      </c>
      <c r="L97" s="4">
        <v>0</v>
      </c>
      <c r="M97" s="4">
        <v>313988</v>
      </c>
    </row>
    <row r="98" spans="1:13" ht="12.75">
      <c r="A98" s="9" t="s">
        <v>166</v>
      </c>
      <c r="B98" s="11" t="s">
        <v>167</v>
      </c>
      <c r="C98" s="4">
        <v>129574</v>
      </c>
      <c r="D98" s="4">
        <v>0</v>
      </c>
      <c r="E98" s="4">
        <v>12623</v>
      </c>
      <c r="F98" s="4">
        <v>0</v>
      </c>
      <c r="G98" s="4">
        <v>0</v>
      </c>
      <c r="H98" s="4">
        <v>0</v>
      </c>
      <c r="I98" s="4">
        <v>0</v>
      </c>
      <c r="J98" s="4">
        <v>237214</v>
      </c>
      <c r="K98" s="4">
        <v>0</v>
      </c>
      <c r="L98" s="4">
        <v>0</v>
      </c>
      <c r="M98" s="4">
        <v>203561</v>
      </c>
    </row>
    <row r="99" spans="1:13" ht="12.75">
      <c r="A99" s="9" t="s">
        <v>168</v>
      </c>
      <c r="B99" s="11" t="s">
        <v>169</v>
      </c>
      <c r="C99" s="4">
        <v>178379</v>
      </c>
      <c r="D99" s="4">
        <v>0</v>
      </c>
      <c r="E99" s="4">
        <v>6754</v>
      </c>
      <c r="F99" s="4">
        <v>3308</v>
      </c>
      <c r="G99" s="4">
        <v>0</v>
      </c>
      <c r="H99" s="4">
        <v>0</v>
      </c>
      <c r="I99" s="4">
        <v>0</v>
      </c>
      <c r="J99" s="4">
        <v>141622</v>
      </c>
      <c r="K99" s="4">
        <v>0</v>
      </c>
      <c r="L99" s="4">
        <v>0</v>
      </c>
      <c r="M99" s="4">
        <v>130884</v>
      </c>
    </row>
    <row r="100" spans="1:13" ht="12.75">
      <c r="A100" s="9" t="s">
        <v>170</v>
      </c>
      <c r="B100" s="11" t="s">
        <v>171</v>
      </c>
      <c r="C100" s="4">
        <v>26740</v>
      </c>
      <c r="D100" s="4">
        <v>0</v>
      </c>
      <c r="E100" s="4">
        <v>827</v>
      </c>
      <c r="F100" s="4">
        <v>0</v>
      </c>
      <c r="G100" s="4">
        <v>0</v>
      </c>
      <c r="H100" s="4">
        <v>0</v>
      </c>
      <c r="I100" s="4">
        <v>0</v>
      </c>
      <c r="J100" s="4">
        <v>12329</v>
      </c>
      <c r="K100" s="4">
        <v>0</v>
      </c>
      <c r="L100" s="4">
        <v>0</v>
      </c>
      <c r="M100" s="4">
        <v>10444</v>
      </c>
    </row>
    <row r="101" spans="1:13" ht="12.75">
      <c r="A101" s="9" t="s">
        <v>172</v>
      </c>
      <c r="B101" s="11" t="s">
        <v>173</v>
      </c>
      <c r="C101" s="4">
        <v>81766</v>
      </c>
      <c r="D101" s="4">
        <v>0</v>
      </c>
      <c r="E101" s="4">
        <v>6616</v>
      </c>
      <c r="F101" s="4">
        <v>0</v>
      </c>
      <c r="G101" s="4">
        <v>0</v>
      </c>
      <c r="H101" s="4">
        <v>0</v>
      </c>
      <c r="I101" s="4">
        <v>0</v>
      </c>
      <c r="J101" s="4">
        <v>191944</v>
      </c>
      <c r="K101" s="4">
        <v>0</v>
      </c>
      <c r="L101" s="4">
        <v>0</v>
      </c>
      <c r="M101" s="4">
        <v>191629</v>
      </c>
    </row>
    <row r="102" spans="1:13" ht="12.75">
      <c r="A102" s="9" t="s">
        <v>174</v>
      </c>
      <c r="B102" s="11" t="s">
        <v>175</v>
      </c>
      <c r="C102" s="4">
        <v>1550969</v>
      </c>
      <c r="D102" s="4">
        <v>750</v>
      </c>
      <c r="E102" s="4">
        <v>85790</v>
      </c>
      <c r="F102" s="4">
        <v>0</v>
      </c>
      <c r="G102" s="4">
        <v>0</v>
      </c>
      <c r="H102" s="4">
        <v>0</v>
      </c>
      <c r="I102" s="4">
        <v>0</v>
      </c>
      <c r="J102" s="4">
        <v>801506</v>
      </c>
      <c r="K102" s="4">
        <v>0</v>
      </c>
      <c r="L102" s="4">
        <v>0</v>
      </c>
      <c r="M102" s="4">
        <v>765377</v>
      </c>
    </row>
    <row r="103" spans="1:13" ht="12.75">
      <c r="A103" s="9" t="s">
        <v>176</v>
      </c>
      <c r="B103" s="11" t="s">
        <v>177</v>
      </c>
      <c r="C103" s="4">
        <v>64998</v>
      </c>
      <c r="D103" s="4">
        <v>500</v>
      </c>
      <c r="E103" s="4">
        <v>7459</v>
      </c>
      <c r="F103" s="4">
        <v>0</v>
      </c>
      <c r="G103" s="4">
        <v>0</v>
      </c>
      <c r="H103" s="4">
        <v>0</v>
      </c>
      <c r="I103" s="4">
        <v>0</v>
      </c>
      <c r="J103" s="4">
        <v>491202</v>
      </c>
      <c r="K103" s="4">
        <v>0</v>
      </c>
      <c r="L103" s="4">
        <v>0</v>
      </c>
      <c r="M103" s="4">
        <v>449594</v>
      </c>
    </row>
    <row r="104" spans="1:13" ht="12.75">
      <c r="A104" s="9" t="s">
        <v>178</v>
      </c>
      <c r="B104" s="11" t="s">
        <v>179</v>
      </c>
      <c r="C104" s="4">
        <v>4607022</v>
      </c>
      <c r="D104" s="4">
        <v>625840</v>
      </c>
      <c r="E104" s="4">
        <v>297042</v>
      </c>
      <c r="F104" s="4">
        <v>46628</v>
      </c>
      <c r="G104" s="4">
        <v>0</v>
      </c>
      <c r="H104" s="4">
        <v>0</v>
      </c>
      <c r="I104" s="4">
        <v>0</v>
      </c>
      <c r="J104" s="4">
        <v>1441554</v>
      </c>
      <c r="K104" s="4">
        <v>95079</v>
      </c>
      <c r="L104" s="4">
        <v>0</v>
      </c>
      <c r="M104" s="4">
        <v>1323134</v>
      </c>
    </row>
    <row r="105" spans="1:13" ht="12.75">
      <c r="A105" s="9" t="s">
        <v>180</v>
      </c>
      <c r="B105" s="11" t="s">
        <v>181</v>
      </c>
      <c r="C105" s="4">
        <v>2241101</v>
      </c>
      <c r="D105" s="4">
        <v>140296</v>
      </c>
      <c r="E105" s="4">
        <v>112618</v>
      </c>
      <c r="F105" s="4">
        <v>0</v>
      </c>
      <c r="G105" s="4">
        <v>0</v>
      </c>
      <c r="H105" s="4">
        <v>0</v>
      </c>
      <c r="I105" s="4">
        <v>0</v>
      </c>
      <c r="J105" s="4">
        <v>1628089</v>
      </c>
      <c r="K105" s="4">
        <v>0</v>
      </c>
      <c r="L105" s="4">
        <v>0</v>
      </c>
      <c r="M105" s="4">
        <v>1391106</v>
      </c>
    </row>
    <row r="106" spans="1:13" ht="12.75">
      <c r="A106" s="9" t="s">
        <v>182</v>
      </c>
      <c r="B106" s="11" t="s">
        <v>183</v>
      </c>
      <c r="C106" s="4">
        <v>484270</v>
      </c>
      <c r="D106" s="4">
        <v>64751</v>
      </c>
      <c r="E106" s="4">
        <v>23844</v>
      </c>
      <c r="F106" s="4">
        <v>0</v>
      </c>
      <c r="G106" s="4">
        <v>0</v>
      </c>
      <c r="H106" s="4">
        <v>0</v>
      </c>
      <c r="I106" s="4">
        <v>0</v>
      </c>
      <c r="J106" s="4">
        <v>467244</v>
      </c>
      <c r="K106" s="4">
        <v>30623</v>
      </c>
      <c r="L106" s="4">
        <v>0</v>
      </c>
      <c r="M106" s="4">
        <v>462432</v>
      </c>
    </row>
    <row r="107" spans="1:13" ht="12.75">
      <c r="A107" s="9" t="s">
        <v>184</v>
      </c>
      <c r="B107" s="11" t="s">
        <v>185</v>
      </c>
      <c r="C107" s="4">
        <v>259085</v>
      </c>
      <c r="D107" s="4">
        <v>250</v>
      </c>
      <c r="E107" s="4">
        <v>13401</v>
      </c>
      <c r="F107" s="4">
        <v>0</v>
      </c>
      <c r="G107" s="4">
        <v>0</v>
      </c>
      <c r="H107" s="4">
        <v>0</v>
      </c>
      <c r="I107" s="4">
        <v>0</v>
      </c>
      <c r="J107" s="4">
        <v>313689</v>
      </c>
      <c r="K107" s="4">
        <v>0</v>
      </c>
      <c r="L107" s="4">
        <v>0</v>
      </c>
      <c r="M107" s="4">
        <v>301043</v>
      </c>
    </row>
    <row r="108" spans="1:13" ht="12.75">
      <c r="A108" s="9" t="s">
        <v>186</v>
      </c>
      <c r="B108" s="11" t="s">
        <v>187</v>
      </c>
      <c r="C108" s="4">
        <v>1018528</v>
      </c>
      <c r="D108" s="4">
        <v>131918</v>
      </c>
      <c r="E108" s="4">
        <v>49313</v>
      </c>
      <c r="F108" s="4">
        <v>0</v>
      </c>
      <c r="G108" s="4">
        <v>0</v>
      </c>
      <c r="H108" s="4">
        <v>0</v>
      </c>
      <c r="I108" s="4">
        <v>0</v>
      </c>
      <c r="J108" s="4">
        <v>348058</v>
      </c>
      <c r="K108" s="4">
        <v>22164</v>
      </c>
      <c r="L108" s="4">
        <v>0</v>
      </c>
      <c r="M108" s="4">
        <v>336662</v>
      </c>
    </row>
    <row r="109" spans="1:13" ht="12.75">
      <c r="A109" s="9" t="s">
        <v>188</v>
      </c>
      <c r="B109" s="11" t="s">
        <v>189</v>
      </c>
      <c r="C109" s="4">
        <v>1677927</v>
      </c>
      <c r="D109" s="4">
        <v>0</v>
      </c>
      <c r="E109" s="4">
        <v>122613</v>
      </c>
      <c r="F109" s="4">
        <v>9012</v>
      </c>
      <c r="G109" s="4">
        <v>0</v>
      </c>
      <c r="H109" s="4">
        <v>0</v>
      </c>
      <c r="I109" s="4">
        <v>0</v>
      </c>
      <c r="J109" s="4">
        <v>303671</v>
      </c>
      <c r="K109" s="4">
        <v>0</v>
      </c>
      <c r="L109" s="4">
        <v>0</v>
      </c>
      <c r="M109" s="4">
        <v>297315</v>
      </c>
    </row>
    <row r="110" spans="1:13" ht="12.75">
      <c r="A110" s="9" t="s">
        <v>190</v>
      </c>
      <c r="B110" s="11" t="s">
        <v>191</v>
      </c>
      <c r="C110" s="4">
        <v>16540</v>
      </c>
      <c r="D110" s="4">
        <v>0</v>
      </c>
      <c r="E110" s="4">
        <v>6349</v>
      </c>
      <c r="F110" s="4">
        <v>0</v>
      </c>
      <c r="G110" s="4">
        <v>0</v>
      </c>
      <c r="H110" s="4">
        <v>0</v>
      </c>
      <c r="I110" s="4">
        <v>0</v>
      </c>
      <c r="J110" s="4">
        <v>28160</v>
      </c>
      <c r="K110" s="4">
        <v>0</v>
      </c>
      <c r="L110" s="4">
        <v>0</v>
      </c>
      <c r="M110" s="4">
        <v>24389</v>
      </c>
    </row>
    <row r="111" spans="1:13" ht="12.75">
      <c r="A111" s="9" t="s">
        <v>192</v>
      </c>
      <c r="B111" s="11" t="s">
        <v>193</v>
      </c>
      <c r="C111" s="4">
        <v>3984801</v>
      </c>
      <c r="D111" s="4">
        <v>1250</v>
      </c>
      <c r="E111" s="4">
        <v>192402</v>
      </c>
      <c r="F111" s="4">
        <v>1654</v>
      </c>
      <c r="G111" s="4">
        <v>0</v>
      </c>
      <c r="H111" s="4">
        <v>0</v>
      </c>
      <c r="I111" s="4">
        <v>0</v>
      </c>
      <c r="J111" s="4">
        <v>1455478</v>
      </c>
      <c r="K111" s="4">
        <v>0</v>
      </c>
      <c r="L111" s="4">
        <v>0</v>
      </c>
      <c r="M111" s="4">
        <v>1351450</v>
      </c>
    </row>
    <row r="112" spans="1:13" ht="12.75">
      <c r="A112" s="9" t="s">
        <v>194</v>
      </c>
      <c r="B112" s="11" t="s">
        <v>195</v>
      </c>
      <c r="C112" s="4">
        <v>43004</v>
      </c>
      <c r="D112" s="4">
        <v>0</v>
      </c>
      <c r="E112" s="4">
        <v>1654</v>
      </c>
      <c r="F112" s="4">
        <v>0</v>
      </c>
      <c r="G112" s="4">
        <v>0</v>
      </c>
      <c r="H112" s="4">
        <v>0</v>
      </c>
      <c r="I112" s="4">
        <v>0</v>
      </c>
      <c r="J112" s="4">
        <v>0</v>
      </c>
      <c r="K112" s="4">
        <v>0</v>
      </c>
      <c r="L112" s="4">
        <v>0</v>
      </c>
      <c r="M112" s="4">
        <v>0</v>
      </c>
    </row>
    <row r="113" spans="1:13" ht="12.75">
      <c r="A113" s="9" t="s">
        <v>196</v>
      </c>
      <c r="B113" s="11" t="s">
        <v>197</v>
      </c>
      <c r="C113" s="4">
        <v>26284</v>
      </c>
      <c r="D113" s="4">
        <v>0</v>
      </c>
      <c r="E113" s="4">
        <v>9924</v>
      </c>
      <c r="F113" s="4">
        <v>0</v>
      </c>
      <c r="G113" s="4">
        <v>0</v>
      </c>
      <c r="H113" s="4">
        <v>0</v>
      </c>
      <c r="I113" s="4">
        <v>0</v>
      </c>
      <c r="J113" s="4">
        <v>122178</v>
      </c>
      <c r="K113" s="4">
        <v>0</v>
      </c>
      <c r="L113" s="4">
        <v>0</v>
      </c>
      <c r="M113" s="4">
        <v>111734</v>
      </c>
    </row>
    <row r="114" spans="1:13" ht="12.75">
      <c r="A114" s="9" t="s">
        <v>198</v>
      </c>
      <c r="B114" s="11" t="s">
        <v>199</v>
      </c>
      <c r="C114" s="4">
        <v>1264442</v>
      </c>
      <c r="D114" s="4">
        <v>0</v>
      </c>
      <c r="E114" s="4">
        <v>47590</v>
      </c>
      <c r="F114" s="4">
        <v>0</v>
      </c>
      <c r="G114" s="4">
        <v>0</v>
      </c>
      <c r="H114" s="4">
        <v>0</v>
      </c>
      <c r="I114" s="4">
        <v>0</v>
      </c>
      <c r="J114" s="4">
        <v>279415</v>
      </c>
      <c r="K114" s="4">
        <v>0</v>
      </c>
      <c r="L114" s="4">
        <v>0</v>
      </c>
      <c r="M114" s="4">
        <v>266137</v>
      </c>
    </row>
    <row r="115" spans="1:13" ht="12.75">
      <c r="A115" s="9" t="s">
        <v>200</v>
      </c>
      <c r="B115" s="11" t="s">
        <v>201</v>
      </c>
      <c r="C115" s="4">
        <v>595815</v>
      </c>
      <c r="D115" s="4">
        <v>0</v>
      </c>
      <c r="E115" s="4">
        <v>15045</v>
      </c>
      <c r="F115" s="4">
        <v>0</v>
      </c>
      <c r="G115" s="4">
        <v>0</v>
      </c>
      <c r="H115" s="4">
        <v>0</v>
      </c>
      <c r="I115" s="4">
        <v>0</v>
      </c>
      <c r="J115" s="4">
        <v>415343</v>
      </c>
      <c r="K115" s="4">
        <v>0</v>
      </c>
      <c r="L115" s="4">
        <v>0</v>
      </c>
      <c r="M115" s="4">
        <v>405892</v>
      </c>
    </row>
    <row r="116" spans="1:13" ht="12.75">
      <c r="A116" s="9" t="s">
        <v>202</v>
      </c>
      <c r="B116" s="11" t="s">
        <v>203</v>
      </c>
      <c r="C116" s="4">
        <v>1323303</v>
      </c>
      <c r="D116" s="4">
        <v>0</v>
      </c>
      <c r="E116" s="4">
        <v>55052</v>
      </c>
      <c r="F116" s="4">
        <v>0</v>
      </c>
      <c r="G116" s="4">
        <v>0</v>
      </c>
      <c r="H116" s="4">
        <v>0</v>
      </c>
      <c r="I116" s="4">
        <v>0</v>
      </c>
      <c r="J116" s="4">
        <v>430973</v>
      </c>
      <c r="K116" s="4">
        <v>0</v>
      </c>
      <c r="L116" s="4">
        <v>0</v>
      </c>
      <c r="M116" s="4">
        <v>430028</v>
      </c>
    </row>
    <row r="117" spans="1:13" ht="12.75">
      <c r="A117" s="9" t="s">
        <v>204</v>
      </c>
      <c r="B117" s="11" t="s">
        <v>205</v>
      </c>
      <c r="C117" s="4">
        <v>136620</v>
      </c>
      <c r="D117" s="4">
        <v>12500</v>
      </c>
      <c r="E117" s="4">
        <v>6977</v>
      </c>
      <c r="F117" s="4">
        <v>0</v>
      </c>
      <c r="G117" s="4">
        <v>0</v>
      </c>
      <c r="H117" s="4">
        <v>0</v>
      </c>
      <c r="I117" s="4">
        <v>0</v>
      </c>
      <c r="J117" s="4">
        <v>156100</v>
      </c>
      <c r="K117" s="4">
        <v>0</v>
      </c>
      <c r="L117" s="4">
        <v>0</v>
      </c>
      <c r="M117" s="4">
        <v>155785</v>
      </c>
    </row>
    <row r="118" spans="1:13" ht="12.75">
      <c r="A118" s="9" t="s">
        <v>206</v>
      </c>
      <c r="B118" s="11" t="s">
        <v>207</v>
      </c>
      <c r="C118" s="4">
        <v>753938</v>
      </c>
      <c r="D118" s="4">
        <v>100419</v>
      </c>
      <c r="E118" s="4">
        <v>44706</v>
      </c>
      <c r="F118" s="4">
        <v>9521</v>
      </c>
      <c r="G118" s="4">
        <v>0</v>
      </c>
      <c r="H118" s="4">
        <v>0</v>
      </c>
      <c r="I118" s="4">
        <v>0</v>
      </c>
      <c r="J118" s="4">
        <v>681511</v>
      </c>
      <c r="K118" s="4">
        <v>40374</v>
      </c>
      <c r="L118" s="4">
        <v>0</v>
      </c>
      <c r="M118" s="4">
        <v>613560</v>
      </c>
    </row>
    <row r="119" spans="1:13" ht="12.75">
      <c r="A119" s="9" t="s">
        <v>208</v>
      </c>
      <c r="B119" s="11" t="s">
        <v>209</v>
      </c>
      <c r="C119" s="4">
        <v>1339324</v>
      </c>
      <c r="D119" s="4">
        <v>176085</v>
      </c>
      <c r="E119" s="4">
        <v>86833</v>
      </c>
      <c r="F119" s="4">
        <v>60920</v>
      </c>
      <c r="G119" s="4">
        <v>0</v>
      </c>
      <c r="H119" s="4">
        <v>0</v>
      </c>
      <c r="I119" s="4">
        <v>0</v>
      </c>
      <c r="J119" s="4">
        <v>2538990</v>
      </c>
      <c r="K119" s="4">
        <v>133408</v>
      </c>
      <c r="L119" s="4">
        <v>0</v>
      </c>
      <c r="M119" s="4">
        <v>2586761</v>
      </c>
    </row>
    <row r="120" spans="1:13" ht="12.75">
      <c r="A120" s="9" t="s">
        <v>210</v>
      </c>
      <c r="B120" s="11" t="s">
        <v>211</v>
      </c>
      <c r="C120" s="4">
        <v>1457422</v>
      </c>
      <c r="D120" s="4">
        <v>175004</v>
      </c>
      <c r="E120" s="4">
        <v>99736</v>
      </c>
      <c r="F120" s="4">
        <v>56776</v>
      </c>
      <c r="G120" s="4">
        <v>0</v>
      </c>
      <c r="H120" s="4">
        <v>0</v>
      </c>
      <c r="I120" s="4">
        <v>0</v>
      </c>
      <c r="J120" s="4">
        <v>689766</v>
      </c>
      <c r="K120" s="4">
        <v>33583</v>
      </c>
      <c r="L120" s="4">
        <v>0</v>
      </c>
      <c r="M120" s="4">
        <v>690161</v>
      </c>
    </row>
    <row r="121" spans="1:13" ht="12.75">
      <c r="A121" s="9" t="s">
        <v>212</v>
      </c>
      <c r="B121" s="11" t="s">
        <v>213</v>
      </c>
      <c r="C121" s="4">
        <v>773275</v>
      </c>
      <c r="D121" s="4">
        <v>0</v>
      </c>
      <c r="E121" s="4">
        <v>43264</v>
      </c>
      <c r="F121" s="4">
        <v>0</v>
      </c>
      <c r="G121" s="4">
        <v>0</v>
      </c>
      <c r="H121" s="4">
        <v>0</v>
      </c>
      <c r="I121" s="4">
        <v>0</v>
      </c>
      <c r="J121" s="4">
        <v>241594</v>
      </c>
      <c r="K121" s="4">
        <v>0</v>
      </c>
      <c r="L121" s="4">
        <v>0</v>
      </c>
      <c r="M121" s="4">
        <v>217467</v>
      </c>
    </row>
    <row r="122" spans="1:13" ht="12.75">
      <c r="A122" s="9" t="s">
        <v>214</v>
      </c>
      <c r="B122" s="11" t="s">
        <v>215</v>
      </c>
      <c r="C122" s="4">
        <v>1630768</v>
      </c>
      <c r="D122" s="4">
        <v>0</v>
      </c>
      <c r="E122" s="4">
        <v>90713</v>
      </c>
      <c r="F122" s="4">
        <v>6008</v>
      </c>
      <c r="G122" s="4">
        <v>0</v>
      </c>
      <c r="H122" s="4">
        <v>0</v>
      </c>
      <c r="I122" s="4">
        <v>0</v>
      </c>
      <c r="J122" s="4">
        <v>460326</v>
      </c>
      <c r="K122" s="4">
        <v>0</v>
      </c>
      <c r="L122" s="4">
        <v>0</v>
      </c>
      <c r="M122" s="4">
        <v>425324</v>
      </c>
    </row>
    <row r="123" spans="1:13" ht="12.75">
      <c r="A123" s="9" t="s">
        <v>216</v>
      </c>
      <c r="B123" s="11" t="s">
        <v>217</v>
      </c>
      <c r="C123" s="4">
        <v>827898</v>
      </c>
      <c r="D123" s="4">
        <v>0</v>
      </c>
      <c r="E123" s="4">
        <v>48518</v>
      </c>
      <c r="F123" s="4">
        <v>0</v>
      </c>
      <c r="G123" s="4">
        <v>0</v>
      </c>
      <c r="H123" s="4">
        <v>0</v>
      </c>
      <c r="I123" s="4">
        <v>0</v>
      </c>
      <c r="J123" s="4">
        <v>224407</v>
      </c>
      <c r="K123" s="4">
        <v>0</v>
      </c>
      <c r="L123" s="4">
        <v>0</v>
      </c>
      <c r="M123" s="4">
        <v>176221</v>
      </c>
    </row>
    <row r="124" spans="1:13" ht="12.75">
      <c r="A124" s="9" t="s">
        <v>218</v>
      </c>
      <c r="B124" s="11" t="s">
        <v>219</v>
      </c>
      <c r="C124" s="4">
        <v>662387</v>
      </c>
      <c r="D124" s="4">
        <v>0</v>
      </c>
      <c r="E124" s="4">
        <v>71396</v>
      </c>
      <c r="F124" s="4">
        <v>0</v>
      </c>
      <c r="G124" s="4">
        <v>0</v>
      </c>
      <c r="H124" s="4">
        <v>0</v>
      </c>
      <c r="I124" s="4">
        <v>0</v>
      </c>
      <c r="J124" s="4">
        <v>317110</v>
      </c>
      <c r="K124" s="4">
        <v>0</v>
      </c>
      <c r="L124" s="4">
        <v>0</v>
      </c>
      <c r="M124" s="4">
        <v>213874</v>
      </c>
    </row>
    <row r="125" spans="1:13" ht="12.75">
      <c r="A125" s="9" t="s">
        <v>220</v>
      </c>
      <c r="B125" s="11" t="s">
        <v>221</v>
      </c>
      <c r="C125" s="4">
        <v>0</v>
      </c>
      <c r="D125" s="4">
        <v>0</v>
      </c>
      <c r="E125" s="4">
        <v>0</v>
      </c>
      <c r="F125" s="4">
        <v>0</v>
      </c>
      <c r="G125" s="4">
        <v>1582562</v>
      </c>
      <c r="H125" s="4">
        <v>1630380</v>
      </c>
      <c r="I125" s="4">
        <v>258425</v>
      </c>
      <c r="J125" s="4">
        <v>0</v>
      </c>
      <c r="K125" s="4">
        <v>0</v>
      </c>
      <c r="L125" s="4">
        <v>0</v>
      </c>
      <c r="M125" s="4">
        <v>0</v>
      </c>
    </row>
    <row r="126" spans="1:13" ht="12.75">
      <c r="A126" s="9" t="s">
        <v>222</v>
      </c>
      <c r="B126" s="11" t="s">
        <v>223</v>
      </c>
      <c r="C126" s="4">
        <v>0</v>
      </c>
      <c r="D126" s="4">
        <v>0</v>
      </c>
      <c r="E126" s="4">
        <v>0</v>
      </c>
      <c r="F126" s="4">
        <v>0</v>
      </c>
      <c r="G126" s="4">
        <v>0</v>
      </c>
      <c r="H126" s="4">
        <v>0</v>
      </c>
      <c r="I126" s="4">
        <v>0</v>
      </c>
      <c r="J126" s="4">
        <v>110611</v>
      </c>
      <c r="K126" s="4">
        <v>0</v>
      </c>
      <c r="L126" s="4">
        <v>0</v>
      </c>
      <c r="M126" s="4">
        <v>88657</v>
      </c>
    </row>
    <row r="127" spans="1:13" ht="12.75">
      <c r="A127" s="9" t="s">
        <v>224</v>
      </c>
      <c r="B127" s="11" t="s">
        <v>225</v>
      </c>
      <c r="C127" s="4">
        <v>0</v>
      </c>
      <c r="D127" s="4">
        <v>0</v>
      </c>
      <c r="E127" s="4">
        <v>0</v>
      </c>
      <c r="F127" s="4">
        <v>0</v>
      </c>
      <c r="G127" s="4">
        <v>0</v>
      </c>
      <c r="H127" s="4">
        <v>0</v>
      </c>
      <c r="I127" s="4">
        <v>0</v>
      </c>
      <c r="J127" s="4">
        <v>102481</v>
      </c>
      <c r="K127" s="4">
        <v>0</v>
      </c>
      <c r="L127" s="4">
        <v>0</v>
      </c>
      <c r="M127" s="4">
        <v>80819</v>
      </c>
    </row>
    <row r="128" spans="1:13" ht="12.75">
      <c r="A128" s="9" t="s">
        <v>226</v>
      </c>
      <c r="B128" s="11" t="s">
        <v>227</v>
      </c>
      <c r="C128" s="4">
        <v>0</v>
      </c>
      <c r="D128" s="4">
        <v>0</v>
      </c>
      <c r="E128" s="4">
        <v>0</v>
      </c>
      <c r="F128" s="4">
        <v>0</v>
      </c>
      <c r="G128" s="4">
        <v>0</v>
      </c>
      <c r="H128" s="4">
        <v>0</v>
      </c>
      <c r="I128" s="4">
        <v>0</v>
      </c>
      <c r="J128" s="4">
        <v>222678</v>
      </c>
      <c r="K128" s="4">
        <v>0</v>
      </c>
      <c r="L128" s="4">
        <v>0</v>
      </c>
      <c r="M128" s="4">
        <v>210349</v>
      </c>
    </row>
    <row r="129" spans="1:13" ht="12.75">
      <c r="A129" s="9" t="s">
        <v>228</v>
      </c>
      <c r="B129" s="11" t="s">
        <v>38</v>
      </c>
      <c r="C129" s="4">
        <v>498892</v>
      </c>
      <c r="D129" s="4">
        <v>0</v>
      </c>
      <c r="E129" s="4">
        <v>25771</v>
      </c>
      <c r="F129" s="4">
        <v>0</v>
      </c>
      <c r="G129" s="4">
        <v>0</v>
      </c>
      <c r="H129" s="4">
        <v>0</v>
      </c>
      <c r="I129" s="4">
        <v>0</v>
      </c>
      <c r="J129" s="4">
        <v>0</v>
      </c>
      <c r="K129" s="4">
        <v>0</v>
      </c>
      <c r="L129" s="4">
        <v>0</v>
      </c>
      <c r="M129" s="4">
        <v>0</v>
      </c>
    </row>
    <row r="130" spans="1:13" ht="12.75">
      <c r="A130" s="9" t="s">
        <v>229</v>
      </c>
      <c r="B130" s="11" t="s">
        <v>40</v>
      </c>
      <c r="C130" s="4">
        <v>0</v>
      </c>
      <c r="D130" s="4">
        <v>0</v>
      </c>
      <c r="E130" s="4">
        <v>0</v>
      </c>
      <c r="F130" s="4">
        <v>0</v>
      </c>
      <c r="G130" s="4">
        <v>0</v>
      </c>
      <c r="H130" s="4">
        <v>0</v>
      </c>
      <c r="I130" s="4">
        <v>0</v>
      </c>
      <c r="J130" s="4">
        <v>613854</v>
      </c>
      <c r="K130" s="4">
        <v>0</v>
      </c>
      <c r="L130" s="4">
        <v>0</v>
      </c>
      <c r="M130" s="4">
        <v>370519</v>
      </c>
    </row>
    <row r="131" spans="1:13" ht="12.75">
      <c r="A131" s="9" t="s">
        <v>230</v>
      </c>
      <c r="B131" s="11" t="s">
        <v>42</v>
      </c>
      <c r="C131" s="4">
        <v>0</v>
      </c>
      <c r="D131" s="4">
        <v>0</v>
      </c>
      <c r="E131" s="4">
        <v>0</v>
      </c>
      <c r="F131" s="4">
        <v>0</v>
      </c>
      <c r="G131" s="4">
        <v>0</v>
      </c>
      <c r="H131" s="4">
        <v>0</v>
      </c>
      <c r="I131" s="4">
        <v>0</v>
      </c>
      <c r="J131" s="4">
        <v>1083053</v>
      </c>
      <c r="K131" s="4">
        <v>0</v>
      </c>
      <c r="L131" s="4">
        <v>0</v>
      </c>
      <c r="M131" s="4">
        <v>578485</v>
      </c>
    </row>
    <row r="132" spans="1:13" ht="12.75">
      <c r="A132" s="9" t="s">
        <v>231</v>
      </c>
      <c r="B132" s="11" t="s">
        <v>44</v>
      </c>
      <c r="C132" s="4">
        <v>0</v>
      </c>
      <c r="D132" s="4">
        <v>0</v>
      </c>
      <c r="E132" s="4">
        <v>0</v>
      </c>
      <c r="F132" s="4">
        <v>0</v>
      </c>
      <c r="G132" s="4">
        <v>0</v>
      </c>
      <c r="H132" s="4">
        <v>0</v>
      </c>
      <c r="I132" s="4">
        <v>0</v>
      </c>
      <c r="J132" s="4">
        <v>1233998</v>
      </c>
      <c r="K132" s="4">
        <v>93327</v>
      </c>
      <c r="L132" s="4">
        <v>0</v>
      </c>
      <c r="M132" s="4">
        <v>1178254</v>
      </c>
    </row>
    <row r="133" spans="1:13" ht="12.75">
      <c r="A133" s="12" t="s">
        <v>45</v>
      </c>
      <c r="B133" s="14"/>
      <c r="C133" s="4">
        <v>95853625</v>
      </c>
      <c r="D133" s="4">
        <v>4342363</v>
      </c>
      <c r="E133" s="4">
        <v>6263515</v>
      </c>
      <c r="F133" s="4">
        <v>325451</v>
      </c>
      <c r="G133" s="4">
        <v>4258813</v>
      </c>
      <c r="H133" s="4">
        <v>3470684</v>
      </c>
      <c r="I133" s="4">
        <v>1161944</v>
      </c>
      <c r="J133" s="4">
        <v>56404427</v>
      </c>
      <c r="K133" s="4">
        <v>4183470</v>
      </c>
      <c r="L133" s="4">
        <v>2911414</v>
      </c>
      <c r="M133" s="4">
        <v>47084690</v>
      </c>
    </row>
    <row r="134" spans="1:13" ht="12.75">
      <c r="A134" s="12"/>
      <c r="B134" s="13"/>
      <c r="C134" s="12"/>
      <c r="D134" s="14"/>
      <c r="E134" s="14"/>
      <c r="F134" s="13"/>
      <c r="G134" s="12"/>
      <c r="H134" s="14"/>
      <c r="I134" s="13"/>
      <c r="J134" s="12"/>
      <c r="K134" s="14"/>
      <c r="L134" s="14"/>
      <c r="M134" s="13"/>
    </row>
  </sheetData>
  <sheetProtection/>
  <printOptions/>
  <pageMargins left="0.75" right="0.75" top="1" bottom="1" header="0.5" footer="0.5"/>
  <pageSetup fitToHeight="1" fitToWidth="1" horizontalDpi="600" verticalDpi="600" orientation="landscape" scale="87"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
      <selection activeCell="B5" sqref="B5"/>
    </sheetView>
  </sheetViews>
  <sheetFormatPr defaultColWidth="9.140625" defaultRowHeight="12.75"/>
  <cols>
    <col min="1" max="1" width="4.421875" style="0" customWidth="1"/>
    <col min="2" max="2" width="20.28125" style="0" bestFit="1" customWidth="1"/>
    <col min="3" max="3" width="12.421875" style="0" bestFit="1" customWidth="1"/>
    <col min="4" max="4" width="10.421875" style="0" bestFit="1" customWidth="1"/>
    <col min="5" max="5" width="11.421875" style="0" bestFit="1" customWidth="1"/>
    <col min="7" max="9" width="10.421875" style="0" bestFit="1" customWidth="1"/>
    <col min="10" max="10" width="12.421875" style="0" bestFit="1" customWidth="1"/>
    <col min="11" max="12" width="10.421875" style="0" bestFit="1" customWidth="1"/>
    <col min="13" max="13" width="11.421875" style="0" bestFit="1" customWidth="1"/>
  </cols>
  <sheetData>
    <row r="1" spans="1:13" ht="12.75">
      <c r="A1" s="16" t="s">
        <v>236</v>
      </c>
      <c r="B1" s="17"/>
      <c r="C1" s="17"/>
      <c r="D1" s="17"/>
      <c r="E1" s="17"/>
      <c r="F1" s="17"/>
      <c r="G1" s="17"/>
      <c r="H1" s="17"/>
      <c r="I1" s="17"/>
      <c r="J1" s="17"/>
      <c r="K1" s="17"/>
      <c r="L1" s="17"/>
      <c r="M1" s="17"/>
    </row>
    <row r="2" spans="1:13" ht="12.75">
      <c r="A2" s="16" t="s">
        <v>268</v>
      </c>
      <c r="B2" s="17"/>
      <c r="C2" s="17"/>
      <c r="D2" s="17"/>
      <c r="E2" s="17"/>
      <c r="F2" s="17"/>
      <c r="G2" s="17"/>
      <c r="H2" s="17"/>
      <c r="I2" s="17"/>
      <c r="J2" s="17"/>
      <c r="K2" s="17"/>
      <c r="L2" s="17"/>
      <c r="M2" s="17"/>
    </row>
    <row r="6" spans="1:13" ht="13.5" thickBot="1">
      <c r="A6" s="2" t="s">
        <v>233</v>
      </c>
      <c r="B6" s="2"/>
      <c r="C6" s="18" t="s">
        <v>2</v>
      </c>
      <c r="D6" s="19"/>
      <c r="E6" s="19"/>
      <c r="F6" s="20"/>
      <c r="G6" s="18" t="s">
        <v>3</v>
      </c>
      <c r="H6" s="19"/>
      <c r="I6" s="20"/>
      <c r="J6" s="19" t="s">
        <v>4</v>
      </c>
      <c r="K6" s="19"/>
      <c r="L6" s="19"/>
      <c r="M6" s="20"/>
    </row>
    <row r="7" spans="1:13" ht="13.5" thickTop="1">
      <c r="A7" s="2"/>
      <c r="B7" s="10"/>
      <c r="C7" s="11"/>
      <c r="D7" s="11" t="s">
        <v>5</v>
      </c>
      <c r="E7" s="11" t="s">
        <v>6</v>
      </c>
      <c r="F7" s="10" t="s">
        <v>6</v>
      </c>
      <c r="G7" s="9"/>
      <c r="H7" s="11" t="s">
        <v>5</v>
      </c>
      <c r="I7" s="10" t="s">
        <v>6</v>
      </c>
      <c r="J7" s="11"/>
      <c r="K7" s="11" t="s">
        <v>5</v>
      </c>
      <c r="L7" s="11" t="s">
        <v>7</v>
      </c>
      <c r="M7" s="10" t="s">
        <v>6</v>
      </c>
    </row>
    <row r="8" spans="1:13" ht="12.75">
      <c r="A8" s="2"/>
      <c r="B8" s="10"/>
      <c r="C8" s="11" t="s">
        <v>8</v>
      </c>
      <c r="D8" s="11" t="s">
        <v>9</v>
      </c>
      <c r="E8" s="11" t="s">
        <v>10</v>
      </c>
      <c r="F8" s="10" t="s">
        <v>11</v>
      </c>
      <c r="G8" s="9" t="s">
        <v>8</v>
      </c>
      <c r="H8" s="11" t="s">
        <v>9</v>
      </c>
      <c r="I8" s="10" t="s">
        <v>10</v>
      </c>
      <c r="J8" s="11" t="s">
        <v>8</v>
      </c>
      <c r="K8" s="11" t="s">
        <v>9</v>
      </c>
      <c r="L8" s="11" t="s">
        <v>12</v>
      </c>
      <c r="M8" s="10" t="s">
        <v>10</v>
      </c>
    </row>
    <row r="9" spans="1:13" ht="12.75">
      <c r="A9" s="14" t="s">
        <v>13</v>
      </c>
      <c r="B9" s="13"/>
      <c r="C9" s="14" t="s">
        <v>14</v>
      </c>
      <c r="D9" s="14" t="s">
        <v>15</v>
      </c>
      <c r="E9" s="14" t="s">
        <v>16</v>
      </c>
      <c r="F9" s="13" t="s">
        <v>13</v>
      </c>
      <c r="G9" s="12" t="s">
        <v>14</v>
      </c>
      <c r="H9" s="14" t="s">
        <v>15</v>
      </c>
      <c r="I9" s="13" t="s">
        <v>13</v>
      </c>
      <c r="J9" s="14" t="s">
        <v>14</v>
      </c>
      <c r="K9" s="14" t="s">
        <v>15</v>
      </c>
      <c r="L9" s="14" t="s">
        <v>14</v>
      </c>
      <c r="M9" s="13" t="s">
        <v>13</v>
      </c>
    </row>
    <row r="10" spans="1:13" ht="12.75">
      <c r="A10" s="11"/>
      <c r="B10" s="11"/>
      <c r="C10" s="37"/>
      <c r="D10" s="15"/>
      <c r="E10" s="15"/>
      <c r="F10" s="15"/>
      <c r="G10" s="15"/>
      <c r="H10" s="15"/>
      <c r="I10" s="15"/>
      <c r="J10" s="15"/>
      <c r="K10" s="15"/>
      <c r="L10" s="15"/>
      <c r="M10" s="5"/>
    </row>
    <row r="11" spans="1:13" ht="12.75">
      <c r="A11" s="2" t="s">
        <v>17</v>
      </c>
      <c r="B11" s="2" t="s">
        <v>18</v>
      </c>
      <c r="C11" s="24">
        <f>+'FY99'!C11+'FY98'!C11</f>
        <v>14231366</v>
      </c>
      <c r="D11" s="25">
        <f>+'FY99'!D11+'FY98'!D11</f>
        <v>12248</v>
      </c>
      <c r="E11" s="25">
        <f>+'FY99'!E11+'FY98'!E11</f>
        <v>935262</v>
      </c>
      <c r="F11" s="25">
        <f>+'FY99'!F11+'FY98'!F11</f>
        <v>52074</v>
      </c>
      <c r="G11" s="25">
        <f>+'FY99'!G11+'FY98'!G11</f>
        <v>0</v>
      </c>
      <c r="H11" s="25">
        <f>+'FY99'!H11+'FY98'!H11</f>
        <v>0</v>
      </c>
      <c r="I11" s="25">
        <f>+'FY99'!I11+'FY98'!I11</f>
        <v>0</v>
      </c>
      <c r="J11" s="25">
        <f>+'FY99'!J11+'FY98'!J11</f>
        <v>6611310</v>
      </c>
      <c r="K11" s="25">
        <f>+'FY99'!K11+'FY98'!K11</f>
        <v>0</v>
      </c>
      <c r="L11" s="25">
        <f>+'FY99'!L11+'FY98'!L11</f>
        <v>0</v>
      </c>
      <c r="M11" s="26">
        <f>+'FY99'!M11+'FY98'!M11</f>
        <v>6121296</v>
      </c>
    </row>
    <row r="12" spans="1:13" ht="12.75">
      <c r="A12" s="2" t="s">
        <v>19</v>
      </c>
      <c r="B12" s="2" t="s">
        <v>20</v>
      </c>
      <c r="C12" s="24">
        <f>+'FY99'!C12+'FY98'!C12</f>
        <v>23128708</v>
      </c>
      <c r="D12" s="25">
        <f>+'FY99'!D12+'FY98'!D12</f>
        <v>0</v>
      </c>
      <c r="E12" s="25">
        <f>+'FY99'!E12+'FY98'!E12</f>
        <v>1230419</v>
      </c>
      <c r="F12" s="25">
        <f>+'FY99'!F12+'FY98'!F12</f>
        <v>0</v>
      </c>
      <c r="G12" s="25">
        <f>+'FY99'!G12+'FY98'!G12</f>
        <v>0</v>
      </c>
      <c r="H12" s="25">
        <f>+'FY99'!H12+'FY98'!H12</f>
        <v>0</v>
      </c>
      <c r="I12" s="25">
        <f>+'FY99'!I12+'FY98'!I12</f>
        <v>0</v>
      </c>
      <c r="J12" s="25">
        <f>+'FY99'!J12+'FY98'!J12</f>
        <v>11956809</v>
      </c>
      <c r="K12" s="25">
        <f>+'FY99'!K12+'FY98'!K12</f>
        <v>5208328</v>
      </c>
      <c r="L12" s="25">
        <f>+'FY99'!L12+'FY98'!L12</f>
        <v>6179591</v>
      </c>
      <c r="M12" s="26">
        <f>+'FY99'!M12+'FY98'!M12</f>
        <v>3981089</v>
      </c>
    </row>
    <row r="13" spans="1:13" ht="12.75">
      <c r="A13" s="2" t="s">
        <v>21</v>
      </c>
      <c r="B13" s="2" t="s">
        <v>22</v>
      </c>
      <c r="C13" s="24">
        <f>+'FY99'!C13+'FY98'!C13</f>
        <v>3926752</v>
      </c>
      <c r="D13" s="25">
        <f>+'FY99'!D13+'FY98'!D13</f>
        <v>0</v>
      </c>
      <c r="E13" s="25">
        <f>+'FY99'!E13+'FY98'!E13</f>
        <v>323696</v>
      </c>
      <c r="F13" s="25">
        <f>+'FY99'!F13+'FY98'!F13</f>
        <v>1654</v>
      </c>
      <c r="G13" s="25">
        <f>+'FY99'!G13+'FY98'!G13</f>
        <v>0</v>
      </c>
      <c r="H13" s="25">
        <f>+'FY99'!H13+'FY98'!H13</f>
        <v>0</v>
      </c>
      <c r="I13" s="25">
        <f>+'FY99'!I13+'FY98'!I13</f>
        <v>0</v>
      </c>
      <c r="J13" s="25">
        <f>+'FY99'!J13+'FY98'!J13</f>
        <v>6156853</v>
      </c>
      <c r="K13" s="25">
        <f>+'FY99'!K13+'FY98'!K13</f>
        <v>0</v>
      </c>
      <c r="L13" s="25">
        <f>+'FY99'!L13+'FY98'!L13</f>
        <v>0</v>
      </c>
      <c r="M13" s="26">
        <f>+'FY99'!M13+'FY98'!M13</f>
        <v>5182220</v>
      </c>
    </row>
    <row r="14" spans="1:13" ht="12.75">
      <c r="A14" s="2" t="s">
        <v>23</v>
      </c>
      <c r="B14" s="2" t="s">
        <v>24</v>
      </c>
      <c r="C14" s="24">
        <f>+'FY99'!C14+'FY98'!C14</f>
        <v>38140709</v>
      </c>
      <c r="D14" s="25">
        <f>+'FY99'!D14+'FY98'!D14</f>
        <v>4755732</v>
      </c>
      <c r="E14" s="25">
        <f>+'FY99'!E14+'FY98'!E14</f>
        <v>2438862</v>
      </c>
      <c r="F14" s="25">
        <f>+'FY99'!F14+'FY98'!F14</f>
        <v>121786</v>
      </c>
      <c r="G14" s="25">
        <f>+'FY99'!G14+'FY98'!G14</f>
        <v>0</v>
      </c>
      <c r="H14" s="25">
        <f>+'FY99'!H14+'FY98'!H14</f>
        <v>0</v>
      </c>
      <c r="I14" s="25">
        <f>+'FY99'!I14+'FY98'!I14</f>
        <v>0</v>
      </c>
      <c r="J14" s="25">
        <f>+'FY99'!J14+'FY98'!J14</f>
        <v>31452491</v>
      </c>
      <c r="K14" s="25">
        <f>+'FY99'!K14+'FY98'!K14</f>
        <v>1888909</v>
      </c>
      <c r="L14" s="25">
        <f>+'FY99'!L14+'FY98'!L14</f>
        <v>0</v>
      </c>
      <c r="M14" s="26">
        <f>+'FY99'!M14+'FY98'!M14</f>
        <v>30152571</v>
      </c>
    </row>
    <row r="15" spans="1:13" ht="12.75">
      <c r="A15" s="2" t="s">
        <v>25</v>
      </c>
      <c r="B15" s="2" t="s">
        <v>26</v>
      </c>
      <c r="C15" s="24">
        <f>+'FY99'!C15+'FY98'!C15</f>
        <v>15722302</v>
      </c>
      <c r="D15" s="25">
        <f>+'FY99'!D15+'FY98'!D15</f>
        <v>989341</v>
      </c>
      <c r="E15" s="25">
        <f>+'FY99'!E15+'FY98'!E15</f>
        <v>1763040</v>
      </c>
      <c r="F15" s="25">
        <f>+'FY99'!F15+'FY98'!F15</f>
        <v>29106</v>
      </c>
      <c r="G15" s="25">
        <f>+'FY99'!G15+'FY98'!G15</f>
        <v>0</v>
      </c>
      <c r="H15" s="25">
        <f>+'FY99'!H15+'FY98'!H15</f>
        <v>0</v>
      </c>
      <c r="I15" s="25">
        <f>+'FY99'!I15+'FY98'!I15</f>
        <v>0</v>
      </c>
      <c r="J15" s="25">
        <f>+'FY99'!J15+'FY98'!J15</f>
        <v>10066691</v>
      </c>
      <c r="K15" s="25">
        <f>+'FY99'!K15+'FY98'!K15</f>
        <v>416376</v>
      </c>
      <c r="L15" s="25">
        <f>+'FY99'!L15+'FY98'!L15</f>
        <v>0</v>
      </c>
      <c r="M15" s="26">
        <f>+'FY99'!M15+'FY98'!M15</f>
        <v>8415049</v>
      </c>
    </row>
    <row r="16" spans="1:13" ht="12.75">
      <c r="A16" s="2" t="s">
        <v>27</v>
      </c>
      <c r="B16" s="2" t="s">
        <v>28</v>
      </c>
      <c r="C16" s="24">
        <f>+'FY99'!C16+'FY98'!C16</f>
        <v>3542140</v>
      </c>
      <c r="D16" s="25">
        <f>+'FY99'!D16+'FY98'!D16</f>
        <v>0</v>
      </c>
      <c r="E16" s="25">
        <f>+'FY99'!E16+'FY98'!E16</f>
        <v>159343</v>
      </c>
      <c r="F16" s="25">
        <f>+'FY99'!F16+'FY98'!F16</f>
        <v>7218</v>
      </c>
      <c r="G16" s="25">
        <f>+'FY99'!G16+'FY98'!G16</f>
        <v>0</v>
      </c>
      <c r="H16" s="25">
        <f>+'FY99'!H16+'FY98'!H16</f>
        <v>0</v>
      </c>
      <c r="I16" s="25">
        <f>+'FY99'!I16+'FY98'!I16</f>
        <v>0</v>
      </c>
      <c r="J16" s="25">
        <f>+'FY99'!J16+'FY98'!J16</f>
        <v>1339668</v>
      </c>
      <c r="K16" s="25">
        <f>+'FY99'!K16+'FY98'!K16</f>
        <v>0</v>
      </c>
      <c r="L16" s="25">
        <f>+'FY99'!L16+'FY98'!L16</f>
        <v>0</v>
      </c>
      <c r="M16" s="26">
        <f>+'FY99'!M16+'FY98'!M16</f>
        <v>1109985</v>
      </c>
    </row>
    <row r="17" spans="1:14" ht="12.75">
      <c r="A17" s="2" t="s">
        <v>29</v>
      </c>
      <c r="B17" s="2" t="s">
        <v>30</v>
      </c>
      <c r="C17" s="24">
        <f>+'FY99'!C17+'FY98'!C17</f>
        <v>0</v>
      </c>
      <c r="D17" s="25">
        <f>+'FY99'!D17+'FY98'!D17</f>
        <v>0</v>
      </c>
      <c r="E17" s="25">
        <f>+'FY99'!E17+'FY98'!E17</f>
        <v>0</v>
      </c>
      <c r="F17" s="25">
        <f>+'FY99'!F17+'FY98'!F17</f>
        <v>0</v>
      </c>
      <c r="G17" s="25">
        <f>+'FY99'!G17+'FY98'!G17</f>
        <v>5385139</v>
      </c>
      <c r="H17" s="25">
        <f>+'FY99'!H17+'FY98'!H17</f>
        <v>3943938</v>
      </c>
      <c r="I17" s="25">
        <f>+'FY99'!I17+'FY98'!I17</f>
        <v>1221169</v>
      </c>
      <c r="J17" s="25">
        <f>+'FY99'!J17+'FY98'!J17</f>
        <v>508897</v>
      </c>
      <c r="K17" s="25">
        <f>+'FY99'!K17+'FY98'!K17</f>
        <v>164353</v>
      </c>
      <c r="L17" s="25">
        <f>+'FY99'!L17+'FY98'!L17</f>
        <v>0</v>
      </c>
      <c r="M17" s="26">
        <f>+'FY99'!M17+'FY98'!M17</f>
        <v>62966</v>
      </c>
      <c r="N17" s="22"/>
    </row>
    <row r="18" spans="1:13" ht="12.75">
      <c r="A18" s="2" t="s">
        <v>31</v>
      </c>
      <c r="B18" s="2" t="s">
        <v>32</v>
      </c>
      <c r="C18" s="24">
        <f>+'FY99'!C18+'FY98'!C18</f>
        <v>89921821</v>
      </c>
      <c r="D18" s="25">
        <f>+'FY99'!D18+'FY98'!D18</f>
        <v>3303213</v>
      </c>
      <c r="E18" s="25">
        <f>+'FY99'!E18+'FY98'!E18</f>
        <v>5542658</v>
      </c>
      <c r="F18" s="25">
        <f>+'FY99'!F18+'FY98'!F18</f>
        <v>529225</v>
      </c>
      <c r="G18" s="25">
        <f>+'FY99'!G18+'FY98'!G18</f>
        <v>0</v>
      </c>
      <c r="H18" s="25">
        <f>+'FY99'!H18+'FY98'!H18</f>
        <v>0</v>
      </c>
      <c r="I18" s="25">
        <f>+'FY99'!I18+'FY98'!I18</f>
        <v>0</v>
      </c>
      <c r="J18" s="25">
        <f>+'FY99'!J18+'FY98'!J18</f>
        <v>34960146</v>
      </c>
      <c r="K18" s="25">
        <f>+'FY99'!K18+'FY98'!K18</f>
        <v>749332</v>
      </c>
      <c r="L18" s="25">
        <f>+'FY99'!L18+'FY98'!L18</f>
        <v>0</v>
      </c>
      <c r="M18" s="26">
        <f>+'FY99'!M18+'FY98'!M18</f>
        <v>33375603</v>
      </c>
    </row>
    <row r="19" spans="1:13" ht="12.75">
      <c r="A19" s="2" t="s">
        <v>33</v>
      </c>
      <c r="B19" s="2" t="s">
        <v>34</v>
      </c>
      <c r="C19" s="24">
        <f>+'FY99'!C19+'FY98'!C19</f>
        <v>7846766</v>
      </c>
      <c r="D19" s="25">
        <f>+'FY99'!D19+'FY98'!D19</f>
        <v>0</v>
      </c>
      <c r="E19" s="25">
        <f>+'FY99'!E19+'FY98'!E19</f>
        <v>486034</v>
      </c>
      <c r="F19" s="25">
        <f>+'FY99'!F19+'FY98'!F19</f>
        <v>6008</v>
      </c>
      <c r="G19" s="25">
        <f>+'FY99'!G19+'FY98'!G19</f>
        <v>0</v>
      </c>
      <c r="H19" s="25">
        <f>+'FY99'!H19+'FY98'!H19</f>
        <v>0</v>
      </c>
      <c r="I19" s="25">
        <f>+'FY99'!I19+'FY98'!I19</f>
        <v>0</v>
      </c>
      <c r="J19" s="25">
        <f>+'FY99'!J19+'FY98'!J19</f>
        <v>2485743</v>
      </c>
      <c r="K19" s="25">
        <f>+'FY99'!K19+'FY98'!K19</f>
        <v>0</v>
      </c>
      <c r="L19" s="25">
        <f>+'FY99'!L19+'FY98'!L19</f>
        <v>0</v>
      </c>
      <c r="M19" s="26">
        <f>+'FY99'!M19+'FY98'!M19</f>
        <v>2063322</v>
      </c>
    </row>
    <row r="20" spans="1:13" ht="12.75">
      <c r="A20" s="2" t="s">
        <v>35</v>
      </c>
      <c r="B20" s="2" t="s">
        <v>36</v>
      </c>
      <c r="C20" s="24">
        <f>+'FY99'!C20+'FY98'!C20</f>
        <v>0</v>
      </c>
      <c r="D20" s="25">
        <f>+'FY99'!D20+'FY98'!D20</f>
        <v>0</v>
      </c>
      <c r="E20" s="25">
        <f>+'FY99'!E20+'FY98'!E20</f>
        <v>0</v>
      </c>
      <c r="F20" s="25">
        <f>+'FY99'!F20+'FY98'!F20</f>
        <v>0</v>
      </c>
      <c r="G20" s="25">
        <f>+'FY99'!G20+'FY98'!G20</f>
        <v>3171706</v>
      </c>
      <c r="H20" s="25">
        <f>+'FY99'!H20+'FY98'!H20</f>
        <v>3269674</v>
      </c>
      <c r="I20" s="25">
        <f>+'FY99'!I20+'FY98'!I20</f>
        <v>403041</v>
      </c>
      <c r="J20" s="25">
        <f>+'FY99'!J20+'FY98'!J20</f>
        <v>900676</v>
      </c>
      <c r="K20" s="25">
        <f>+'FY99'!K20+'FY98'!K20</f>
        <v>0</v>
      </c>
      <c r="L20" s="25">
        <f>+'FY99'!L20+'FY98'!L20</f>
        <v>0</v>
      </c>
      <c r="M20" s="26">
        <f>+'FY99'!M20+'FY98'!M20</f>
        <v>805974</v>
      </c>
    </row>
    <row r="21" spans="1:13" ht="12.75">
      <c r="A21" s="2" t="s">
        <v>37</v>
      </c>
      <c r="B21" s="2" t="s">
        <v>38</v>
      </c>
      <c r="C21" s="24">
        <f>+'FY99'!C21+'FY98'!C21</f>
        <v>1116536</v>
      </c>
      <c r="D21" s="25">
        <f>+'FY99'!D21+'FY98'!D21</f>
        <v>0</v>
      </c>
      <c r="E21" s="25">
        <f>+'FY99'!E21+'FY98'!E21</f>
        <v>56076</v>
      </c>
      <c r="F21" s="25">
        <f>+'FY99'!F21+'FY98'!F21</f>
        <v>0</v>
      </c>
      <c r="G21" s="25">
        <f>+'FY99'!G21+'FY98'!G21</f>
        <v>0</v>
      </c>
      <c r="H21" s="25">
        <f>+'FY99'!H21+'FY98'!H21</f>
        <v>0</v>
      </c>
      <c r="I21" s="25">
        <f>+'FY99'!I21+'FY98'!I21</f>
        <v>0</v>
      </c>
      <c r="J21" s="25">
        <f>+'FY99'!J21+'FY98'!J21</f>
        <v>0</v>
      </c>
      <c r="K21" s="25">
        <f>+'FY99'!K21+'FY98'!K21</f>
        <v>0</v>
      </c>
      <c r="L21" s="25">
        <f>+'FY99'!L21+'FY98'!L21</f>
        <v>0</v>
      </c>
      <c r="M21" s="26">
        <f>+'FY99'!M21+'FY98'!M21</f>
        <v>0</v>
      </c>
    </row>
    <row r="22" spans="1:13" ht="12.75">
      <c r="A22" s="2" t="s">
        <v>39</v>
      </c>
      <c r="B22" s="2" t="s">
        <v>40</v>
      </c>
      <c r="C22" s="24">
        <f>+'FY99'!C22+'FY98'!C22</f>
        <v>0</v>
      </c>
      <c r="D22" s="25">
        <f>+'FY99'!D22+'FY98'!D22</f>
        <v>0</v>
      </c>
      <c r="E22" s="25">
        <f>+'FY99'!E22+'FY98'!E22</f>
        <v>0</v>
      </c>
      <c r="F22" s="25">
        <f>+'FY99'!F22+'FY98'!F22</f>
        <v>0</v>
      </c>
      <c r="G22" s="25">
        <f>+'FY99'!G22+'FY98'!G22</f>
        <v>0</v>
      </c>
      <c r="H22" s="25">
        <f>+'FY99'!H22+'FY98'!H22</f>
        <v>0</v>
      </c>
      <c r="I22" s="25">
        <f>+'FY99'!I22+'FY98'!I22</f>
        <v>0</v>
      </c>
      <c r="J22" s="25">
        <f>+'FY99'!J22+'FY98'!J22</f>
        <v>1181475</v>
      </c>
      <c r="K22" s="25">
        <f>+'FY99'!K22+'FY98'!K22</f>
        <v>0</v>
      </c>
      <c r="L22" s="25">
        <f>+'FY99'!L22+'FY98'!L22</f>
        <v>0</v>
      </c>
      <c r="M22" s="26">
        <f>+'FY99'!M22+'FY98'!M22</f>
        <v>752366</v>
      </c>
    </row>
    <row r="23" spans="1:13" ht="12.75">
      <c r="A23" s="2" t="s">
        <v>41</v>
      </c>
      <c r="B23" s="2" t="s">
        <v>42</v>
      </c>
      <c r="C23" s="24">
        <f>+'FY99'!C23+'FY98'!C23</f>
        <v>0</v>
      </c>
      <c r="D23" s="25">
        <f>+'FY99'!D23+'FY98'!D23</f>
        <v>0</v>
      </c>
      <c r="E23" s="25">
        <f>+'FY99'!E23+'FY98'!E23</f>
        <v>0</v>
      </c>
      <c r="F23" s="25">
        <f>+'FY99'!F23+'FY98'!F23</f>
        <v>0</v>
      </c>
      <c r="G23" s="25">
        <f>+'FY99'!G23+'FY98'!G23</f>
        <v>0</v>
      </c>
      <c r="H23" s="25">
        <f>+'FY99'!H23+'FY98'!H23</f>
        <v>0</v>
      </c>
      <c r="I23" s="25">
        <f>+'FY99'!I23+'FY98'!I23</f>
        <v>0</v>
      </c>
      <c r="J23" s="25">
        <f>+'FY99'!J23+'FY98'!J23</f>
        <v>2290611</v>
      </c>
      <c r="K23" s="25">
        <f>+'FY99'!K23+'FY98'!K23</f>
        <v>0</v>
      </c>
      <c r="L23" s="25">
        <f>+'FY99'!L23+'FY98'!L23</f>
        <v>0</v>
      </c>
      <c r="M23" s="26">
        <f>+'FY99'!M23+'FY98'!M23</f>
        <v>1008819</v>
      </c>
    </row>
    <row r="24" spans="1:13" ht="12.75">
      <c r="A24" s="2" t="s">
        <v>43</v>
      </c>
      <c r="B24" s="2" t="s">
        <v>44</v>
      </c>
      <c r="C24" s="24">
        <f>+'FY99'!C24+'FY98'!C24</f>
        <v>0</v>
      </c>
      <c r="D24" s="25">
        <f>+'FY99'!D24+'FY98'!D24</f>
        <v>0</v>
      </c>
      <c r="E24" s="25">
        <f>+'FY99'!E24+'FY98'!E24</f>
        <v>0</v>
      </c>
      <c r="F24" s="25">
        <f>+'FY99'!F24+'FY98'!F24</f>
        <v>0</v>
      </c>
      <c r="G24" s="25">
        <f>+'FY99'!G24+'FY98'!G24</f>
        <v>0</v>
      </c>
      <c r="H24" s="25">
        <f>+'FY99'!H24+'FY98'!H24</f>
        <v>0</v>
      </c>
      <c r="I24" s="25">
        <f>+'FY99'!I24+'FY98'!I24</f>
        <v>0</v>
      </c>
      <c r="J24" s="25">
        <f>+'FY99'!J24+'FY98'!J24</f>
        <v>2553450</v>
      </c>
      <c r="K24" s="25">
        <f>+'FY99'!K24+'FY98'!K24</f>
        <v>188445</v>
      </c>
      <c r="L24" s="25">
        <f>+'FY99'!L24+'FY98'!L24</f>
        <v>0</v>
      </c>
      <c r="M24" s="26">
        <f>+'FY99'!M24+'FY98'!M24</f>
        <v>2287650</v>
      </c>
    </row>
    <row r="25" spans="1:13" ht="12.75">
      <c r="A25" s="2" t="s">
        <v>45</v>
      </c>
      <c r="B25" s="2"/>
      <c r="C25" s="27">
        <f>SUM(C11:C24)</f>
        <v>197577100</v>
      </c>
      <c r="D25" s="28">
        <f aca="true" t="shared" si="0" ref="D25:M25">SUM(D11:D24)</f>
        <v>9060534</v>
      </c>
      <c r="E25" s="28">
        <f t="shared" si="0"/>
        <v>12935390</v>
      </c>
      <c r="F25" s="28">
        <f t="shared" si="0"/>
        <v>747071</v>
      </c>
      <c r="G25" s="28">
        <f t="shared" si="0"/>
        <v>8556845</v>
      </c>
      <c r="H25" s="28">
        <f t="shared" si="0"/>
        <v>7213612</v>
      </c>
      <c r="I25" s="28">
        <f t="shared" si="0"/>
        <v>1624210</v>
      </c>
      <c r="J25" s="28">
        <f t="shared" si="0"/>
        <v>112464820</v>
      </c>
      <c r="K25" s="28">
        <f t="shared" si="0"/>
        <v>8615743</v>
      </c>
      <c r="L25" s="28">
        <f t="shared" si="0"/>
        <v>6179591</v>
      </c>
      <c r="M25" s="29">
        <f t="shared" si="0"/>
        <v>95318910</v>
      </c>
    </row>
    <row r="26" spans="1:13" ht="12.75">
      <c r="A26" s="2"/>
      <c r="B26" s="2"/>
      <c r="C26" s="21"/>
      <c r="D26" s="21"/>
      <c r="E26" s="21"/>
      <c r="F26" s="21"/>
      <c r="G26" s="21"/>
      <c r="H26" s="21"/>
      <c r="I26" s="21"/>
      <c r="J26" s="21"/>
      <c r="K26" s="22"/>
      <c r="L26" s="21"/>
      <c r="M26" s="21"/>
    </row>
    <row r="27" spans="1:13" ht="12.75">
      <c r="A27" s="2"/>
      <c r="B27" s="2"/>
      <c r="C27" s="21"/>
      <c r="D27" s="21"/>
      <c r="E27" s="23"/>
      <c r="F27" s="21"/>
      <c r="G27" s="21"/>
      <c r="H27" s="21"/>
      <c r="I27" s="21"/>
      <c r="J27" s="21"/>
      <c r="K27" s="21"/>
      <c r="L27" s="21"/>
      <c r="M27" s="2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29"/>
  <sheetViews>
    <sheetView zoomScalePageLayoutView="0" workbookViewId="0" topLeftCell="A1">
      <selection activeCell="G26" sqref="G26"/>
    </sheetView>
  </sheetViews>
  <sheetFormatPr defaultColWidth="9.140625" defaultRowHeight="12.75"/>
  <cols>
    <col min="1" max="1" width="4.28125" style="0" customWidth="1"/>
    <col min="2" max="2" width="20.28125" style="0" bestFit="1" customWidth="1"/>
    <col min="3" max="3" width="12.421875" style="0" bestFit="1" customWidth="1"/>
    <col min="4" max="4" width="10.421875" style="0" bestFit="1" customWidth="1"/>
    <col min="5" max="5" width="11.421875" style="0" bestFit="1" customWidth="1"/>
    <col min="7" max="9" width="10.421875" style="0" bestFit="1" customWidth="1"/>
    <col min="10" max="10" width="12.421875" style="0" bestFit="1" customWidth="1"/>
    <col min="11" max="12" width="10.421875" style="0" bestFit="1" customWidth="1"/>
    <col min="13" max="13" width="11.421875" style="0" bestFit="1" customWidth="1"/>
  </cols>
  <sheetData>
    <row r="1" spans="1:13" ht="12.75">
      <c r="A1" s="16" t="s">
        <v>236</v>
      </c>
      <c r="B1" s="17"/>
      <c r="C1" s="17"/>
      <c r="D1" s="17"/>
      <c r="E1" s="17"/>
      <c r="F1" s="17"/>
      <c r="G1" s="17"/>
      <c r="H1" s="17"/>
      <c r="I1" s="17"/>
      <c r="J1" s="17"/>
      <c r="K1" s="17"/>
      <c r="L1" s="17"/>
      <c r="M1" s="17"/>
    </row>
    <row r="2" spans="1:13" ht="12.75">
      <c r="A2" s="16" t="s">
        <v>268</v>
      </c>
      <c r="B2" s="17"/>
      <c r="C2" s="17"/>
      <c r="D2" s="17"/>
      <c r="E2" s="17"/>
      <c r="F2" s="17"/>
      <c r="G2" s="17"/>
      <c r="H2" s="17"/>
      <c r="I2" s="17"/>
      <c r="J2" s="17"/>
      <c r="K2" s="17"/>
      <c r="L2" s="17"/>
      <c r="M2" s="17"/>
    </row>
    <row r="6" spans="1:13" ht="13.5" thickBot="1">
      <c r="A6" s="2" t="s">
        <v>233</v>
      </c>
      <c r="B6" s="2"/>
      <c r="C6" s="18" t="s">
        <v>2</v>
      </c>
      <c r="D6" s="19"/>
      <c r="E6" s="19"/>
      <c r="F6" s="20"/>
      <c r="G6" s="18" t="s">
        <v>3</v>
      </c>
      <c r="H6" s="19"/>
      <c r="I6" s="20"/>
      <c r="J6" s="19" t="s">
        <v>4</v>
      </c>
      <c r="K6" s="19"/>
      <c r="L6" s="19"/>
      <c r="M6" s="20"/>
    </row>
    <row r="7" spans="1:13" ht="13.5" thickTop="1">
      <c r="A7" s="2"/>
      <c r="B7" s="10"/>
      <c r="C7" s="11"/>
      <c r="D7" s="11" t="s">
        <v>5</v>
      </c>
      <c r="E7" s="11" t="s">
        <v>6</v>
      </c>
      <c r="F7" s="10" t="s">
        <v>6</v>
      </c>
      <c r="G7" s="9"/>
      <c r="H7" s="11" t="s">
        <v>5</v>
      </c>
      <c r="I7" s="10" t="s">
        <v>6</v>
      </c>
      <c r="J7" s="11"/>
      <c r="K7" s="11" t="s">
        <v>5</v>
      </c>
      <c r="L7" s="11" t="s">
        <v>7</v>
      </c>
      <c r="M7" s="10" t="s">
        <v>6</v>
      </c>
    </row>
    <row r="8" spans="1:13" ht="12.75">
      <c r="A8" s="2"/>
      <c r="B8" s="10"/>
      <c r="C8" s="11" t="s">
        <v>8</v>
      </c>
      <c r="D8" s="11" t="s">
        <v>9</v>
      </c>
      <c r="E8" s="11" t="s">
        <v>10</v>
      </c>
      <c r="F8" s="10" t="s">
        <v>11</v>
      </c>
      <c r="G8" s="9" t="s">
        <v>8</v>
      </c>
      <c r="H8" s="11" t="s">
        <v>9</v>
      </c>
      <c r="I8" s="10" t="s">
        <v>10</v>
      </c>
      <c r="J8" s="11" t="s">
        <v>8</v>
      </c>
      <c r="K8" s="11" t="s">
        <v>9</v>
      </c>
      <c r="L8" s="11" t="s">
        <v>12</v>
      </c>
      <c r="M8" s="10" t="s">
        <v>10</v>
      </c>
    </row>
    <row r="9" spans="1:13" ht="12.75">
      <c r="A9" s="14" t="s">
        <v>13</v>
      </c>
      <c r="B9" s="13"/>
      <c r="C9" s="14" t="s">
        <v>14</v>
      </c>
      <c r="D9" s="14" t="s">
        <v>15</v>
      </c>
      <c r="E9" s="14" t="s">
        <v>16</v>
      </c>
      <c r="F9" s="13" t="s">
        <v>13</v>
      </c>
      <c r="G9" s="12" t="s">
        <v>14</v>
      </c>
      <c r="H9" s="14" t="s">
        <v>15</v>
      </c>
      <c r="I9" s="13" t="s">
        <v>13</v>
      </c>
      <c r="J9" s="14" t="s">
        <v>14</v>
      </c>
      <c r="K9" s="14" t="s">
        <v>15</v>
      </c>
      <c r="L9" s="14" t="s">
        <v>14</v>
      </c>
      <c r="M9" s="13" t="s">
        <v>13</v>
      </c>
    </row>
    <row r="10" spans="1:13" ht="12.75">
      <c r="A10" s="11"/>
      <c r="B10" s="11"/>
      <c r="C10" s="4"/>
      <c r="D10" s="15"/>
      <c r="E10" s="15"/>
      <c r="F10" s="15"/>
      <c r="G10" s="15"/>
      <c r="H10" s="15"/>
      <c r="I10" s="15"/>
      <c r="J10" s="15"/>
      <c r="K10" s="15"/>
      <c r="L10" s="15"/>
      <c r="M10" s="5"/>
    </row>
    <row r="11" spans="1:13" ht="12.75">
      <c r="A11" s="2" t="s">
        <v>17</v>
      </c>
      <c r="B11" s="2" t="s">
        <v>18</v>
      </c>
      <c r="C11" s="24">
        <f>+'FY 98 &amp; 99'!C11/2</f>
        <v>7115683</v>
      </c>
      <c r="D11" s="25">
        <f>+'FY 98 &amp; 99'!D11/2</f>
        <v>6124</v>
      </c>
      <c r="E11" s="25">
        <f>+'FY 98 &amp; 99'!E11/2</f>
        <v>467631</v>
      </c>
      <c r="F11" s="25">
        <f>+'FY 98 &amp; 99'!F11/2</f>
        <v>26037</v>
      </c>
      <c r="G11" s="25">
        <f>+'FY 98 &amp; 99'!G11/2</f>
        <v>0</v>
      </c>
      <c r="H11" s="25">
        <f>+'FY 98 &amp; 99'!H11/2</f>
        <v>0</v>
      </c>
      <c r="I11" s="25">
        <f>+'FY 98 &amp; 99'!I11/2</f>
        <v>0</v>
      </c>
      <c r="J11" s="25">
        <f>+'FY 98 &amp; 99'!J11/2</f>
        <v>3305655</v>
      </c>
      <c r="K11" s="25">
        <f>+'FY 98 &amp; 99'!K11/2</f>
        <v>0</v>
      </c>
      <c r="L11" s="25">
        <f>+'FY 98 &amp; 99'!L11/2</f>
        <v>0</v>
      </c>
      <c r="M11" s="26">
        <f>+'FY 98 &amp; 99'!M11/2</f>
        <v>3060648</v>
      </c>
    </row>
    <row r="12" spans="1:13" ht="12.75">
      <c r="A12" s="2" t="s">
        <v>19</v>
      </c>
      <c r="B12" s="2" t="s">
        <v>20</v>
      </c>
      <c r="C12" s="24">
        <f>+'FY 98 &amp; 99'!C12/2</f>
        <v>11564354</v>
      </c>
      <c r="D12" s="25">
        <f>+'FY 98 &amp; 99'!D12/2</f>
        <v>0</v>
      </c>
      <c r="E12" s="25">
        <f>+'FY 98 &amp; 99'!E12/2</f>
        <v>615209.5</v>
      </c>
      <c r="F12" s="25">
        <f>+'FY 98 &amp; 99'!F12/2</f>
        <v>0</v>
      </c>
      <c r="G12" s="25">
        <f>+'FY 98 &amp; 99'!G12/2</f>
        <v>0</v>
      </c>
      <c r="H12" s="25">
        <f>+'FY 98 &amp; 99'!H12/2</f>
        <v>0</v>
      </c>
      <c r="I12" s="25">
        <f>+'FY 98 &amp; 99'!I12/2</f>
        <v>0</v>
      </c>
      <c r="J12" s="25">
        <f>+'FY 98 &amp; 99'!J12/2</f>
        <v>5978404.5</v>
      </c>
      <c r="K12" s="25">
        <f>+'FY 98 &amp; 99'!K12/2</f>
        <v>2604164</v>
      </c>
      <c r="L12" s="25">
        <f>+'FY 98 &amp; 99'!L12/2</f>
        <v>3089795.5</v>
      </c>
      <c r="M12" s="26">
        <f>+'FY 98 &amp; 99'!M12/2</f>
        <v>1990544.5</v>
      </c>
    </row>
    <row r="13" spans="1:13" ht="12.75">
      <c r="A13" s="2" t="s">
        <v>21</v>
      </c>
      <c r="B13" s="2" t="s">
        <v>22</v>
      </c>
      <c r="C13" s="24">
        <f>+'FY 98 &amp; 99'!C13/2</f>
        <v>1963376</v>
      </c>
      <c r="D13" s="25">
        <f>+'FY 98 &amp; 99'!D13/2</f>
        <v>0</v>
      </c>
      <c r="E13" s="25">
        <f>+'FY 98 &amp; 99'!E13/2</f>
        <v>161848</v>
      </c>
      <c r="F13" s="25">
        <f>+'FY 98 &amp; 99'!F13/2</f>
        <v>827</v>
      </c>
      <c r="G13" s="25">
        <f>+'FY 98 &amp; 99'!G13/2</f>
        <v>0</v>
      </c>
      <c r="H13" s="25">
        <f>+'FY 98 &amp; 99'!H13/2</f>
        <v>0</v>
      </c>
      <c r="I13" s="25">
        <f>+'FY 98 &amp; 99'!I13/2</f>
        <v>0</v>
      </c>
      <c r="J13" s="25">
        <f>+'FY 98 &amp; 99'!J13/2</f>
        <v>3078426.5</v>
      </c>
      <c r="K13" s="25">
        <f>+'FY 98 &amp; 99'!K13/2</f>
        <v>0</v>
      </c>
      <c r="L13" s="25">
        <f>+'FY 98 &amp; 99'!L13/2</f>
        <v>0</v>
      </c>
      <c r="M13" s="26">
        <f>+'FY 98 &amp; 99'!M13/2</f>
        <v>2591110</v>
      </c>
    </row>
    <row r="14" spans="1:13" ht="12.75">
      <c r="A14" s="2" t="s">
        <v>23</v>
      </c>
      <c r="B14" s="2" t="s">
        <v>24</v>
      </c>
      <c r="C14" s="24">
        <f>+'FY 98 &amp; 99'!C14/2</f>
        <v>19070354.5</v>
      </c>
      <c r="D14" s="25">
        <f>+'FY 98 &amp; 99'!D14/2</f>
        <v>2377866</v>
      </c>
      <c r="E14" s="25">
        <f>+'FY 98 &amp; 99'!E14/2</f>
        <v>1219431</v>
      </c>
      <c r="F14" s="25">
        <f>+'FY 98 &amp; 99'!F14/2</f>
        <v>60893</v>
      </c>
      <c r="G14" s="25">
        <f>+'FY 98 &amp; 99'!G14/2</f>
        <v>0</v>
      </c>
      <c r="H14" s="25">
        <f>+'FY 98 &amp; 99'!H14/2</f>
        <v>0</v>
      </c>
      <c r="I14" s="25">
        <f>+'FY 98 &amp; 99'!I14/2</f>
        <v>0</v>
      </c>
      <c r="J14" s="25">
        <f>+'FY 98 &amp; 99'!J14/2</f>
        <v>15726245.5</v>
      </c>
      <c r="K14" s="25">
        <f>+'FY 98 &amp; 99'!K14/2</f>
        <v>944454.5</v>
      </c>
      <c r="L14" s="25">
        <f>+'FY 98 &amp; 99'!L14/2</f>
        <v>0</v>
      </c>
      <c r="M14" s="26">
        <f>+'FY 98 &amp; 99'!M14/2</f>
        <v>15076285.5</v>
      </c>
    </row>
    <row r="15" spans="1:13" ht="12.75">
      <c r="A15" s="2" t="s">
        <v>25</v>
      </c>
      <c r="B15" s="2" t="s">
        <v>26</v>
      </c>
      <c r="C15" s="24">
        <f>+'FY 98 &amp; 99'!C15/2</f>
        <v>7861151</v>
      </c>
      <c r="D15" s="25">
        <f>+'FY 98 &amp; 99'!D15/2</f>
        <v>494670.5</v>
      </c>
      <c r="E15" s="25">
        <f>+'FY 98 &amp; 99'!E15/2</f>
        <v>881520</v>
      </c>
      <c r="F15" s="25">
        <f>+'FY 98 &amp; 99'!F15/2</f>
        <v>14553</v>
      </c>
      <c r="G15" s="25">
        <f>+'FY 98 &amp; 99'!G15/2</f>
        <v>0</v>
      </c>
      <c r="H15" s="25">
        <f>+'FY 98 &amp; 99'!H15/2</f>
        <v>0</v>
      </c>
      <c r="I15" s="25">
        <f>+'FY 98 &amp; 99'!I15/2</f>
        <v>0</v>
      </c>
      <c r="J15" s="25">
        <f>+'FY 98 &amp; 99'!J15/2</f>
        <v>5033345.5</v>
      </c>
      <c r="K15" s="25">
        <f>+'FY 98 &amp; 99'!K15/2</f>
        <v>208188</v>
      </c>
      <c r="L15" s="25">
        <f>+'FY 98 &amp; 99'!L15/2</f>
        <v>0</v>
      </c>
      <c r="M15" s="26">
        <f>+'FY 98 &amp; 99'!M15/2</f>
        <v>4207524.5</v>
      </c>
    </row>
    <row r="16" spans="1:13" ht="12.75">
      <c r="A16" s="2" t="s">
        <v>27</v>
      </c>
      <c r="B16" s="2" t="s">
        <v>28</v>
      </c>
      <c r="C16" s="24">
        <f>+'FY 98 &amp; 99'!C16/2</f>
        <v>1771070</v>
      </c>
      <c r="D16" s="25">
        <f>+'FY 98 &amp; 99'!D16/2</f>
        <v>0</v>
      </c>
      <c r="E16" s="25">
        <f>+'FY 98 &amp; 99'!E16/2</f>
        <v>79671.5</v>
      </c>
      <c r="F16" s="25">
        <f>+'FY 98 &amp; 99'!F16/2</f>
        <v>3609</v>
      </c>
      <c r="G16" s="25">
        <f>+'FY 98 &amp; 99'!G16/2</f>
        <v>0</v>
      </c>
      <c r="H16" s="25">
        <f>+'FY 98 &amp; 99'!H16/2</f>
        <v>0</v>
      </c>
      <c r="I16" s="25">
        <f>+'FY 98 &amp; 99'!I16/2</f>
        <v>0</v>
      </c>
      <c r="J16" s="25">
        <f>+'FY 98 &amp; 99'!J16/2</f>
        <v>669834</v>
      </c>
      <c r="K16" s="25">
        <f>+'FY 98 &amp; 99'!K16/2</f>
        <v>0</v>
      </c>
      <c r="L16" s="25">
        <f>+'FY 98 &amp; 99'!L16/2</f>
        <v>0</v>
      </c>
      <c r="M16" s="26">
        <f>+'FY 98 &amp; 99'!M16/2</f>
        <v>554992.5</v>
      </c>
    </row>
    <row r="17" spans="1:13" ht="12.75">
      <c r="A17" s="2" t="s">
        <v>29</v>
      </c>
      <c r="B17" s="2" t="s">
        <v>30</v>
      </c>
      <c r="C17" s="24">
        <f>+'FY 98 &amp; 99'!C17/2</f>
        <v>0</v>
      </c>
      <c r="D17" s="25">
        <f>+'FY 98 &amp; 99'!D17/2</f>
        <v>0</v>
      </c>
      <c r="E17" s="25">
        <f>+'FY 98 &amp; 99'!E17/2</f>
        <v>0</v>
      </c>
      <c r="F17" s="25">
        <f>+'FY 98 &amp; 99'!F17/2</f>
        <v>0</v>
      </c>
      <c r="G17" s="25">
        <f>+'FY 98 &amp; 99'!G17/2</f>
        <v>2692569.5</v>
      </c>
      <c r="H17" s="25">
        <f>+'FY 98 &amp; 99'!H17/2</f>
        <v>1971969</v>
      </c>
      <c r="I17" s="25">
        <f>+'FY 98 &amp; 99'!I17/2</f>
        <v>610584.5</v>
      </c>
      <c r="J17" s="25">
        <f>+'FY 98 &amp; 99'!J17/2</f>
        <v>254448.5</v>
      </c>
      <c r="K17" s="25">
        <f>+'FY 98 &amp; 99'!K17/2</f>
        <v>82176.5</v>
      </c>
      <c r="L17" s="25">
        <f>+'FY 98 &amp; 99'!L17/2</f>
        <v>0</v>
      </c>
      <c r="M17" s="26">
        <f>+'FY 98 &amp; 99'!M17/2</f>
        <v>31483</v>
      </c>
    </row>
    <row r="18" spans="1:13" ht="12.75">
      <c r="A18" s="2" t="s">
        <v>31</v>
      </c>
      <c r="B18" s="2" t="s">
        <v>32</v>
      </c>
      <c r="C18" s="24">
        <f>+'FY 98 &amp; 99'!C18/2</f>
        <v>44960910.5</v>
      </c>
      <c r="D18" s="25">
        <f>+'FY 98 &amp; 99'!D18/2</f>
        <v>1651606.5</v>
      </c>
      <c r="E18" s="25">
        <f>+'FY 98 &amp; 99'!E18/2</f>
        <v>2771329</v>
      </c>
      <c r="F18" s="25">
        <f>+'FY 98 &amp; 99'!F18/2</f>
        <v>264612.5</v>
      </c>
      <c r="G18" s="25">
        <f>+'FY 98 &amp; 99'!G18/2</f>
        <v>0</v>
      </c>
      <c r="H18" s="25">
        <f>+'FY 98 &amp; 99'!H18/2</f>
        <v>0</v>
      </c>
      <c r="I18" s="25">
        <f>+'FY 98 &amp; 99'!I18/2</f>
        <v>0</v>
      </c>
      <c r="J18" s="25">
        <f>+'FY 98 &amp; 99'!J18/2</f>
        <v>17480073</v>
      </c>
      <c r="K18" s="25">
        <f>+'FY 98 &amp; 99'!K18/2</f>
        <v>374666</v>
      </c>
      <c r="L18" s="25">
        <f>+'FY 98 &amp; 99'!L18/2</f>
        <v>0</v>
      </c>
      <c r="M18" s="26">
        <f>+'FY 98 &amp; 99'!M18/2</f>
        <v>16687801.5</v>
      </c>
    </row>
    <row r="19" spans="1:13" ht="12.75">
      <c r="A19" s="2" t="s">
        <v>33</v>
      </c>
      <c r="B19" s="2" t="s">
        <v>34</v>
      </c>
      <c r="C19" s="24">
        <f>+'FY 98 &amp; 99'!C19/2</f>
        <v>3923383</v>
      </c>
      <c r="D19" s="25">
        <f>+'FY 98 &amp; 99'!D19/2</f>
        <v>0</v>
      </c>
      <c r="E19" s="25">
        <f>+'FY 98 &amp; 99'!E19/2</f>
        <v>243017</v>
      </c>
      <c r="F19" s="25">
        <f>+'FY 98 &amp; 99'!F19/2</f>
        <v>3004</v>
      </c>
      <c r="G19" s="25">
        <f>+'FY 98 &amp; 99'!G19/2</f>
        <v>0</v>
      </c>
      <c r="H19" s="25">
        <f>+'FY 98 &amp; 99'!H19/2</f>
        <v>0</v>
      </c>
      <c r="I19" s="25">
        <f>+'FY 98 &amp; 99'!I19/2</f>
        <v>0</v>
      </c>
      <c r="J19" s="25">
        <f>+'FY 98 &amp; 99'!J19/2</f>
        <v>1242871.5</v>
      </c>
      <c r="K19" s="25">
        <f>+'FY 98 &amp; 99'!K19/2</f>
        <v>0</v>
      </c>
      <c r="L19" s="25">
        <f>+'FY 98 &amp; 99'!L19/2</f>
        <v>0</v>
      </c>
      <c r="M19" s="26">
        <f>+'FY 98 &amp; 99'!M19/2</f>
        <v>1031661</v>
      </c>
    </row>
    <row r="20" spans="1:13" ht="12.75">
      <c r="A20" s="2" t="s">
        <v>35</v>
      </c>
      <c r="B20" s="2" t="s">
        <v>36</v>
      </c>
      <c r="C20" s="24">
        <f>+'FY 98 &amp; 99'!C20/2</f>
        <v>0</v>
      </c>
      <c r="D20" s="25">
        <f>+'FY 98 &amp; 99'!D20/2</f>
        <v>0</v>
      </c>
      <c r="E20" s="25">
        <f>+'FY 98 &amp; 99'!E20/2</f>
        <v>0</v>
      </c>
      <c r="F20" s="25">
        <f>+'FY 98 &amp; 99'!F20/2</f>
        <v>0</v>
      </c>
      <c r="G20" s="25">
        <f>+'FY 98 &amp; 99'!G20/2</f>
        <v>1585853</v>
      </c>
      <c r="H20" s="25">
        <f>+'FY 98 &amp; 99'!H20/2</f>
        <v>1634837</v>
      </c>
      <c r="I20" s="25">
        <f>+'FY 98 &amp; 99'!I20/2</f>
        <v>201520.5</v>
      </c>
      <c r="J20" s="25">
        <f>+'FY 98 &amp; 99'!J20/2</f>
        <v>450338</v>
      </c>
      <c r="K20" s="25">
        <f>+'FY 98 &amp; 99'!K20/2</f>
        <v>0</v>
      </c>
      <c r="L20" s="25">
        <f>+'FY 98 &amp; 99'!L20/2</f>
        <v>0</v>
      </c>
      <c r="M20" s="26">
        <f>+'FY 98 &amp; 99'!M20/2</f>
        <v>402987</v>
      </c>
    </row>
    <row r="21" spans="1:13" ht="12.75">
      <c r="A21" s="2" t="s">
        <v>37</v>
      </c>
      <c r="B21" s="2" t="s">
        <v>38</v>
      </c>
      <c r="C21" s="24">
        <f>+'FY 98 &amp; 99'!C21/2</f>
        <v>558268</v>
      </c>
      <c r="D21" s="25">
        <f>+'FY 98 &amp; 99'!D21/2</f>
        <v>0</v>
      </c>
      <c r="E21" s="25">
        <f>+'FY 98 &amp; 99'!E21/2</f>
        <v>28038</v>
      </c>
      <c r="F21" s="25">
        <f>+'FY 98 &amp; 99'!F21/2</f>
        <v>0</v>
      </c>
      <c r="G21" s="25">
        <f>+'FY 98 &amp; 99'!G21/2</f>
        <v>0</v>
      </c>
      <c r="H21" s="25">
        <f>+'FY 98 &amp; 99'!H21/2</f>
        <v>0</v>
      </c>
      <c r="I21" s="25">
        <f>+'FY 98 &amp; 99'!I21/2</f>
        <v>0</v>
      </c>
      <c r="J21" s="25">
        <f>+'FY 98 &amp; 99'!J21/2</f>
        <v>0</v>
      </c>
      <c r="K21" s="25">
        <f>+'FY 98 &amp; 99'!K21/2</f>
        <v>0</v>
      </c>
      <c r="L21" s="25">
        <f>+'FY 98 &amp; 99'!L21/2</f>
        <v>0</v>
      </c>
      <c r="M21" s="26">
        <f>+'FY 98 &amp; 99'!M21/2</f>
        <v>0</v>
      </c>
    </row>
    <row r="22" spans="1:13" ht="12.75">
      <c r="A22" s="2" t="s">
        <v>39</v>
      </c>
      <c r="B22" s="2" t="s">
        <v>40</v>
      </c>
      <c r="C22" s="24">
        <f>+'FY 98 &amp; 99'!C22/2</f>
        <v>0</v>
      </c>
      <c r="D22" s="25">
        <f>+'FY 98 &amp; 99'!D22/2</f>
        <v>0</v>
      </c>
      <c r="E22" s="25">
        <f>+'FY 98 &amp; 99'!E22/2</f>
        <v>0</v>
      </c>
      <c r="F22" s="25">
        <f>+'FY 98 &amp; 99'!F22/2</f>
        <v>0</v>
      </c>
      <c r="G22" s="25">
        <f>+'FY 98 &amp; 99'!G22/2</f>
        <v>0</v>
      </c>
      <c r="H22" s="25">
        <f>+'FY 98 &amp; 99'!H22/2</f>
        <v>0</v>
      </c>
      <c r="I22" s="25">
        <f>+'FY 98 &amp; 99'!I22/2</f>
        <v>0</v>
      </c>
      <c r="J22" s="25">
        <f>+'FY 98 &amp; 99'!J22/2</f>
        <v>590737.5</v>
      </c>
      <c r="K22" s="25">
        <f>+'FY 98 &amp; 99'!K22/2</f>
        <v>0</v>
      </c>
      <c r="L22" s="25">
        <f>+'FY 98 &amp; 99'!L22/2</f>
        <v>0</v>
      </c>
      <c r="M22" s="26">
        <f>+'FY 98 &amp; 99'!M22/2</f>
        <v>376183</v>
      </c>
    </row>
    <row r="23" spans="1:13" ht="12.75">
      <c r="A23" s="2" t="s">
        <v>41</v>
      </c>
      <c r="B23" s="2" t="s">
        <v>42</v>
      </c>
      <c r="C23" s="24">
        <f>+'FY 98 &amp; 99'!C23/2</f>
        <v>0</v>
      </c>
      <c r="D23" s="25">
        <f>+'FY 98 &amp; 99'!D23/2</f>
        <v>0</v>
      </c>
      <c r="E23" s="25">
        <f>+'FY 98 &amp; 99'!E23/2</f>
        <v>0</v>
      </c>
      <c r="F23" s="25">
        <f>+'FY 98 &amp; 99'!F23/2</f>
        <v>0</v>
      </c>
      <c r="G23" s="25">
        <f>+'FY 98 &amp; 99'!G23/2</f>
        <v>0</v>
      </c>
      <c r="H23" s="25">
        <f>+'FY 98 &amp; 99'!H23/2</f>
        <v>0</v>
      </c>
      <c r="I23" s="25">
        <f>+'FY 98 &amp; 99'!I23/2</f>
        <v>0</v>
      </c>
      <c r="J23" s="25">
        <f>+'FY 98 &amp; 99'!J23/2</f>
        <v>1145305.5</v>
      </c>
      <c r="K23" s="25">
        <f>+'FY 98 &amp; 99'!K23/2</f>
        <v>0</v>
      </c>
      <c r="L23" s="25">
        <f>+'FY 98 &amp; 99'!L23/2</f>
        <v>0</v>
      </c>
      <c r="M23" s="26">
        <f>+'FY 98 &amp; 99'!M23/2</f>
        <v>504409.5</v>
      </c>
    </row>
    <row r="24" spans="1:13" ht="12.75">
      <c r="A24" s="2" t="s">
        <v>43</v>
      </c>
      <c r="B24" s="2" t="s">
        <v>44</v>
      </c>
      <c r="C24" s="24">
        <f>+'FY 98 &amp; 99'!C24/2</f>
        <v>0</v>
      </c>
      <c r="D24" s="25">
        <f>+'FY 98 &amp; 99'!D24/2</f>
        <v>0</v>
      </c>
      <c r="E24" s="25">
        <f>+'FY 98 &amp; 99'!E24/2</f>
        <v>0</v>
      </c>
      <c r="F24" s="25">
        <f>+'FY 98 &amp; 99'!F24/2</f>
        <v>0</v>
      </c>
      <c r="G24" s="25">
        <f>+'FY 98 &amp; 99'!G24/2</f>
        <v>0</v>
      </c>
      <c r="H24" s="25">
        <f>+'FY 98 &amp; 99'!H24/2</f>
        <v>0</v>
      </c>
      <c r="I24" s="25">
        <f>+'FY 98 &amp; 99'!I24/2</f>
        <v>0</v>
      </c>
      <c r="J24" s="25">
        <f>+'FY 98 &amp; 99'!J24/2</f>
        <v>1276725</v>
      </c>
      <c r="K24" s="25">
        <f>+'FY 98 &amp; 99'!K24/2</f>
        <v>94222.5</v>
      </c>
      <c r="L24" s="25">
        <f>+'FY 98 &amp; 99'!L24/2</f>
        <v>0</v>
      </c>
      <c r="M24" s="26">
        <f>+'FY 98 &amp; 99'!M24/2</f>
        <v>1143825</v>
      </c>
    </row>
    <row r="25" spans="1:13" ht="12.75">
      <c r="A25" s="2" t="s">
        <v>45</v>
      </c>
      <c r="B25" s="2"/>
      <c r="C25" s="27">
        <f>+'FY 98 &amp; 99'!C25/2</f>
        <v>98788550</v>
      </c>
      <c r="D25" s="28">
        <f>+'FY 98 &amp; 99'!D25/2</f>
        <v>4530267</v>
      </c>
      <c r="E25" s="28">
        <f>+'FY 98 &amp; 99'!E25/2</f>
        <v>6467695</v>
      </c>
      <c r="F25" s="28">
        <f>+'FY 98 &amp; 99'!F25/2</f>
        <v>373535.5</v>
      </c>
      <c r="G25" s="28">
        <f>+'FY 98 &amp; 99'!G25/2</f>
        <v>4278422.5</v>
      </c>
      <c r="H25" s="28">
        <f>+'FY 98 &amp; 99'!H25/2</f>
        <v>3606806</v>
      </c>
      <c r="I25" s="28">
        <f>+'FY 98 &amp; 99'!I25/2</f>
        <v>812105</v>
      </c>
      <c r="J25" s="28">
        <f>+'FY 98 &amp; 99'!J25/2</f>
        <v>56232410</v>
      </c>
      <c r="K25" s="28">
        <f>+'FY 98 &amp; 99'!K25/2</f>
        <v>4307871.5</v>
      </c>
      <c r="L25" s="28">
        <f>+'FY 98 &amp; 99'!L25/2</f>
        <v>3089795.5</v>
      </c>
      <c r="M25" s="29">
        <f>+'FY 98 &amp; 99'!M25/2</f>
        <v>47659455</v>
      </c>
    </row>
    <row r="26" ht="12.75">
      <c r="E26" s="21"/>
    </row>
    <row r="27" spans="3:5" ht="12.75">
      <c r="C27" s="22"/>
      <c r="D27" s="22"/>
      <c r="E27" s="23"/>
    </row>
    <row r="28" ht="12.75">
      <c r="E28" s="21"/>
    </row>
    <row r="29" ht="12.75">
      <c r="E29" s="21"/>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12"/>
  <sheetViews>
    <sheetView zoomScalePageLayoutView="0" workbookViewId="0" topLeftCell="A1">
      <selection activeCell="C28" sqref="C28"/>
    </sheetView>
  </sheetViews>
  <sheetFormatPr defaultColWidth="9.140625" defaultRowHeight="12.75"/>
  <cols>
    <col min="1" max="1" width="3.421875" style="0" customWidth="1"/>
    <col min="2" max="2" width="20.7109375" style="0" bestFit="1" customWidth="1"/>
  </cols>
  <sheetData>
    <row r="1" spans="1:13" ht="12.75">
      <c r="A1" s="3" t="s">
        <v>238</v>
      </c>
      <c r="B1" s="3"/>
      <c r="C1" s="3"/>
      <c r="D1" s="3"/>
      <c r="E1" s="3"/>
      <c r="F1" s="3"/>
      <c r="G1" s="3"/>
      <c r="H1" s="3"/>
      <c r="I1" s="3"/>
      <c r="J1" s="3"/>
      <c r="K1" s="3"/>
      <c r="L1" s="3"/>
      <c r="M1" s="3"/>
    </row>
    <row r="2" spans="1:13" ht="12.75">
      <c r="A2" s="3" t="s">
        <v>1</v>
      </c>
      <c r="B2" s="3"/>
      <c r="C2" s="3"/>
      <c r="D2" s="3"/>
      <c r="E2" s="3"/>
      <c r="F2" s="3"/>
      <c r="G2" s="3"/>
      <c r="H2" s="3"/>
      <c r="I2" s="3"/>
      <c r="J2" s="3"/>
      <c r="K2" s="3"/>
      <c r="L2" s="3"/>
      <c r="M2" s="3"/>
    </row>
    <row r="3" spans="1:13" ht="12.75">
      <c r="A3" s="3" t="s">
        <v>239</v>
      </c>
      <c r="B3" s="3"/>
      <c r="C3" s="3"/>
      <c r="D3" s="3"/>
      <c r="E3" s="3"/>
      <c r="F3" s="3"/>
      <c r="G3" s="3"/>
      <c r="H3" s="3"/>
      <c r="I3" s="3"/>
      <c r="J3" s="3"/>
      <c r="K3" s="3"/>
      <c r="L3" s="3"/>
      <c r="M3" s="3"/>
    </row>
    <row r="4" spans="1:13" ht="12.75">
      <c r="A4" s="3"/>
      <c r="B4" s="3"/>
      <c r="C4" s="3"/>
      <c r="D4" s="3"/>
      <c r="E4" s="3"/>
      <c r="F4" s="3"/>
      <c r="G4" s="3"/>
      <c r="H4" s="3"/>
      <c r="I4" s="3"/>
      <c r="J4" s="3"/>
      <c r="K4" s="3"/>
      <c r="L4" s="3"/>
      <c r="M4" s="3"/>
    </row>
    <row r="5" spans="1:13" ht="12.75">
      <c r="A5" s="3"/>
      <c r="B5" s="3"/>
      <c r="C5" s="3"/>
      <c r="D5" s="3"/>
      <c r="E5" s="3"/>
      <c r="F5" s="3"/>
      <c r="G5" s="3"/>
      <c r="H5" s="3"/>
      <c r="I5" s="3"/>
      <c r="J5" s="3"/>
      <c r="K5" s="3"/>
      <c r="L5" s="3"/>
      <c r="M5" s="3"/>
    </row>
    <row r="6" spans="1:13" ht="13.5" thickBot="1">
      <c r="A6" s="2" t="s">
        <v>233</v>
      </c>
      <c r="B6" s="2"/>
      <c r="C6" s="18" t="s">
        <v>2</v>
      </c>
      <c r="D6" s="19"/>
      <c r="E6" s="19"/>
      <c r="F6" s="20"/>
      <c r="G6" s="18" t="s">
        <v>3</v>
      </c>
      <c r="H6" s="19"/>
      <c r="I6" s="20"/>
      <c r="J6" s="19" t="s">
        <v>4</v>
      </c>
      <c r="K6" s="19"/>
      <c r="L6" s="19"/>
      <c r="M6" s="20"/>
    </row>
    <row r="7" spans="1:13" ht="13.5" thickTop="1">
      <c r="A7" s="2"/>
      <c r="B7" s="10"/>
      <c r="C7" s="11"/>
      <c r="D7" s="11" t="s">
        <v>5</v>
      </c>
      <c r="E7" s="11" t="s">
        <v>6</v>
      </c>
      <c r="F7" s="10" t="s">
        <v>6</v>
      </c>
      <c r="G7" s="9"/>
      <c r="H7" s="11" t="s">
        <v>5</v>
      </c>
      <c r="I7" s="10" t="s">
        <v>6</v>
      </c>
      <c r="J7" s="11"/>
      <c r="K7" s="11" t="s">
        <v>5</v>
      </c>
      <c r="L7" s="11" t="s">
        <v>7</v>
      </c>
      <c r="M7" s="10" t="s">
        <v>6</v>
      </c>
    </row>
    <row r="8" spans="1:13" ht="12.75">
      <c r="A8" s="2"/>
      <c r="B8" s="10"/>
      <c r="C8" s="11" t="s">
        <v>8</v>
      </c>
      <c r="D8" s="11" t="s">
        <v>9</v>
      </c>
      <c r="E8" s="11" t="s">
        <v>10</v>
      </c>
      <c r="F8" s="10" t="s">
        <v>11</v>
      </c>
      <c r="G8" s="9" t="s">
        <v>8</v>
      </c>
      <c r="H8" s="11" t="s">
        <v>9</v>
      </c>
      <c r="I8" s="10" t="s">
        <v>10</v>
      </c>
      <c r="J8" s="11" t="s">
        <v>8</v>
      </c>
      <c r="K8" s="11" t="s">
        <v>9</v>
      </c>
      <c r="L8" s="11" t="s">
        <v>12</v>
      </c>
      <c r="M8" s="10" t="s">
        <v>10</v>
      </c>
    </row>
    <row r="9" spans="1:13" ht="12.75">
      <c r="A9" s="14" t="s">
        <v>13</v>
      </c>
      <c r="B9" s="13"/>
      <c r="C9" s="14" t="s">
        <v>14</v>
      </c>
      <c r="D9" s="14" t="s">
        <v>15</v>
      </c>
      <c r="E9" s="14" t="s">
        <v>16</v>
      </c>
      <c r="F9" s="13" t="s">
        <v>13</v>
      </c>
      <c r="G9" s="12" t="s">
        <v>14</v>
      </c>
      <c r="H9" s="14" t="s">
        <v>15</v>
      </c>
      <c r="I9" s="13" t="s">
        <v>13</v>
      </c>
      <c r="J9" s="14" t="s">
        <v>14</v>
      </c>
      <c r="K9" s="14" t="s">
        <v>15</v>
      </c>
      <c r="L9" s="14" t="s">
        <v>14</v>
      </c>
      <c r="M9" s="13" t="s">
        <v>13</v>
      </c>
    </row>
    <row r="10" spans="1:13" ht="12.75">
      <c r="A10" s="2" t="s">
        <v>17</v>
      </c>
      <c r="B10" s="2" t="s">
        <v>18</v>
      </c>
      <c r="C10" s="2">
        <v>29814</v>
      </c>
      <c r="D10" s="2">
        <v>0</v>
      </c>
      <c r="E10" s="2">
        <v>2167</v>
      </c>
      <c r="F10" s="2">
        <v>0</v>
      </c>
      <c r="G10" s="2">
        <v>0</v>
      </c>
      <c r="H10" s="2">
        <v>0</v>
      </c>
      <c r="I10" s="2">
        <v>0</v>
      </c>
      <c r="J10" s="2">
        <v>8114</v>
      </c>
      <c r="K10" s="2">
        <v>0</v>
      </c>
      <c r="L10" s="2">
        <v>0</v>
      </c>
      <c r="M10" s="2">
        <v>8114</v>
      </c>
    </row>
    <row r="11" spans="1:13" ht="12.75">
      <c r="A11" s="2" t="s">
        <v>19</v>
      </c>
      <c r="B11" s="2" t="s">
        <v>20</v>
      </c>
      <c r="C11" s="2">
        <v>111551</v>
      </c>
      <c r="D11" s="2">
        <v>0</v>
      </c>
      <c r="E11" s="2">
        <v>5122</v>
      </c>
      <c r="F11" s="2">
        <v>0</v>
      </c>
      <c r="G11" s="2">
        <v>0</v>
      </c>
      <c r="H11" s="2">
        <v>0</v>
      </c>
      <c r="I11" s="2">
        <v>0</v>
      </c>
      <c r="J11" s="2">
        <v>33584</v>
      </c>
      <c r="K11" s="2">
        <v>0</v>
      </c>
      <c r="L11" s="2">
        <v>8030</v>
      </c>
      <c r="M11" s="2">
        <v>22119</v>
      </c>
    </row>
    <row r="12" spans="1:13" ht="12.75">
      <c r="A12" s="2" t="s">
        <v>21</v>
      </c>
      <c r="B12" s="2" t="s">
        <v>22</v>
      </c>
      <c r="C12" s="2">
        <v>15324</v>
      </c>
      <c r="D12" s="2">
        <v>0</v>
      </c>
      <c r="E12" s="2">
        <v>1970</v>
      </c>
      <c r="F12" s="2">
        <v>0</v>
      </c>
      <c r="G12" s="2">
        <v>0</v>
      </c>
      <c r="H12" s="2">
        <v>0</v>
      </c>
      <c r="I12" s="2">
        <v>0</v>
      </c>
      <c r="J12" s="2">
        <v>31149</v>
      </c>
      <c r="K12" s="2">
        <v>0</v>
      </c>
      <c r="L12" s="2">
        <v>0</v>
      </c>
      <c r="M12" s="2">
        <v>24726</v>
      </c>
    </row>
    <row r="13" spans="1:13" ht="12.75">
      <c r="A13" s="2" t="s">
        <v>23</v>
      </c>
      <c r="B13" s="2" t="s">
        <v>24</v>
      </c>
      <c r="C13" s="2">
        <v>77151</v>
      </c>
      <c r="D13" s="2">
        <v>8750</v>
      </c>
      <c r="E13" s="2">
        <v>9202</v>
      </c>
      <c r="F13" s="2">
        <v>456</v>
      </c>
      <c r="G13" s="2">
        <v>0</v>
      </c>
      <c r="H13" s="2">
        <v>0</v>
      </c>
      <c r="I13" s="2">
        <v>0</v>
      </c>
      <c r="J13" s="2">
        <v>6209</v>
      </c>
      <c r="K13" s="2">
        <v>407</v>
      </c>
      <c r="L13" s="2">
        <v>0</v>
      </c>
      <c r="M13" s="2">
        <v>6616</v>
      </c>
    </row>
    <row r="14" spans="1:13" ht="12.75">
      <c r="A14" s="2" t="s">
        <v>25</v>
      </c>
      <c r="B14" s="2" t="s">
        <v>26</v>
      </c>
      <c r="C14" s="2">
        <v>18237</v>
      </c>
      <c r="D14" s="2">
        <v>1525</v>
      </c>
      <c r="E14" s="2">
        <v>1332</v>
      </c>
      <c r="F14" s="2">
        <v>0</v>
      </c>
      <c r="G14" s="2">
        <v>0</v>
      </c>
      <c r="H14" s="2">
        <v>0</v>
      </c>
      <c r="I14" s="2">
        <v>0</v>
      </c>
      <c r="J14" s="2">
        <v>11746</v>
      </c>
      <c r="K14" s="2">
        <v>425</v>
      </c>
      <c r="L14" s="2">
        <v>0</v>
      </c>
      <c r="M14" s="2">
        <v>10974</v>
      </c>
    </row>
    <row r="15" spans="1:13" ht="12.75">
      <c r="A15" s="2" t="s">
        <v>27</v>
      </c>
      <c r="B15" s="2" t="s">
        <v>28</v>
      </c>
      <c r="C15" s="2">
        <v>19501</v>
      </c>
      <c r="D15" s="2">
        <v>0</v>
      </c>
      <c r="E15" s="2">
        <v>788</v>
      </c>
      <c r="F15" s="2">
        <v>0</v>
      </c>
      <c r="G15" s="2">
        <v>0</v>
      </c>
      <c r="H15" s="2">
        <v>0</v>
      </c>
      <c r="I15" s="2">
        <v>0</v>
      </c>
      <c r="J15" s="2">
        <v>4427</v>
      </c>
      <c r="K15" s="2">
        <v>0</v>
      </c>
      <c r="L15" s="2">
        <v>0</v>
      </c>
      <c r="M15" s="2">
        <v>4427</v>
      </c>
    </row>
    <row r="16" spans="1:13" ht="12.75">
      <c r="A16" s="2"/>
      <c r="B16" s="2" t="s">
        <v>247</v>
      </c>
      <c r="C16" s="2"/>
      <c r="D16" s="2"/>
      <c r="E16" s="2"/>
      <c r="F16" s="2"/>
      <c r="G16" s="2"/>
      <c r="H16" s="2"/>
      <c r="I16" s="2"/>
      <c r="J16" s="2"/>
      <c r="K16" s="2"/>
      <c r="L16" s="2"/>
      <c r="M16" s="2"/>
    </row>
    <row r="17" spans="1:13" ht="12.75">
      <c r="A17" s="2" t="s">
        <v>31</v>
      </c>
      <c r="B17" s="2" t="s">
        <v>32</v>
      </c>
      <c r="C17" s="2">
        <v>252882</v>
      </c>
      <c r="D17" s="2">
        <v>6144</v>
      </c>
      <c r="E17" s="2">
        <v>11751</v>
      </c>
      <c r="F17" s="2">
        <v>2270</v>
      </c>
      <c r="G17" s="2">
        <v>0</v>
      </c>
      <c r="H17" s="2">
        <v>0</v>
      </c>
      <c r="I17" s="2">
        <v>0</v>
      </c>
      <c r="J17" s="2">
        <v>38321</v>
      </c>
      <c r="K17" s="2">
        <v>125</v>
      </c>
      <c r="L17" s="2">
        <v>0</v>
      </c>
      <c r="M17" s="2">
        <v>32686</v>
      </c>
    </row>
    <row r="18" spans="1:13" ht="12.75">
      <c r="A18" s="2" t="s">
        <v>33</v>
      </c>
      <c r="B18" s="2" t="s">
        <v>34</v>
      </c>
      <c r="C18" s="2">
        <v>24062</v>
      </c>
      <c r="D18" s="2">
        <v>0</v>
      </c>
      <c r="E18" s="2">
        <v>591</v>
      </c>
      <c r="F18" s="2">
        <v>0</v>
      </c>
      <c r="G18" s="2">
        <v>0</v>
      </c>
      <c r="H18" s="2">
        <v>0</v>
      </c>
      <c r="I18" s="2">
        <v>0</v>
      </c>
      <c r="J18" s="2">
        <v>25157</v>
      </c>
      <c r="K18" s="2">
        <v>0</v>
      </c>
      <c r="L18" s="2">
        <v>0</v>
      </c>
      <c r="M18" s="2">
        <v>22822</v>
      </c>
    </row>
    <row r="19" spans="1:13" ht="12.75">
      <c r="A19" s="2" t="s">
        <v>35</v>
      </c>
      <c r="B19" s="2" t="s">
        <v>36</v>
      </c>
      <c r="C19" s="2">
        <v>0</v>
      </c>
      <c r="D19" s="2">
        <v>0</v>
      </c>
      <c r="E19" s="2">
        <v>0</v>
      </c>
      <c r="F19" s="2">
        <v>0</v>
      </c>
      <c r="G19" s="2">
        <v>0</v>
      </c>
      <c r="H19" s="2">
        <v>0</v>
      </c>
      <c r="I19" s="2">
        <v>0</v>
      </c>
      <c r="J19" s="2">
        <v>2366</v>
      </c>
      <c r="K19" s="2">
        <v>0</v>
      </c>
      <c r="L19" s="2">
        <v>0</v>
      </c>
      <c r="M19" s="2">
        <v>1744</v>
      </c>
    </row>
    <row r="20" spans="1:13" ht="12.75">
      <c r="A20" s="2" t="s">
        <v>37</v>
      </c>
      <c r="B20" s="2" t="s">
        <v>38</v>
      </c>
      <c r="C20" s="2">
        <v>1970</v>
      </c>
      <c r="D20" s="2">
        <v>0</v>
      </c>
      <c r="E20" s="2">
        <v>0</v>
      </c>
      <c r="F20" s="2">
        <v>0</v>
      </c>
      <c r="G20" s="2">
        <v>0</v>
      </c>
      <c r="H20" s="2">
        <v>0</v>
      </c>
      <c r="I20" s="2">
        <v>0</v>
      </c>
      <c r="J20" s="2">
        <v>0</v>
      </c>
      <c r="K20" s="2">
        <v>0</v>
      </c>
      <c r="L20" s="2">
        <v>0</v>
      </c>
      <c r="M20" s="2">
        <v>0</v>
      </c>
    </row>
    <row r="21" spans="1:13" ht="12.75">
      <c r="A21" s="2" t="s">
        <v>39</v>
      </c>
      <c r="B21" s="2" t="s">
        <v>40</v>
      </c>
      <c r="C21" s="2">
        <v>0</v>
      </c>
      <c r="D21" s="2">
        <v>0</v>
      </c>
      <c r="E21" s="2">
        <v>0</v>
      </c>
      <c r="F21" s="2">
        <v>0</v>
      </c>
      <c r="G21" s="2">
        <v>0</v>
      </c>
      <c r="H21" s="2">
        <v>0</v>
      </c>
      <c r="I21" s="2">
        <v>0</v>
      </c>
      <c r="J21" s="2">
        <v>1243</v>
      </c>
      <c r="K21" s="2">
        <v>0</v>
      </c>
      <c r="L21" s="2">
        <v>0</v>
      </c>
      <c r="M21" s="2">
        <v>1243</v>
      </c>
    </row>
    <row r="22" spans="1:13" ht="12.75">
      <c r="A22" s="2" t="s">
        <v>41</v>
      </c>
      <c r="B22" s="2" t="s">
        <v>42</v>
      </c>
      <c r="C22" s="2">
        <v>0</v>
      </c>
      <c r="D22" s="2">
        <v>0</v>
      </c>
      <c r="E22" s="2">
        <v>0</v>
      </c>
      <c r="F22" s="2">
        <v>0</v>
      </c>
      <c r="G22" s="2">
        <v>0</v>
      </c>
      <c r="H22" s="2">
        <v>0</v>
      </c>
      <c r="I22" s="2">
        <v>0</v>
      </c>
      <c r="J22" s="2">
        <v>7370</v>
      </c>
      <c r="K22" s="2">
        <v>0</v>
      </c>
      <c r="L22" s="2">
        <v>0</v>
      </c>
      <c r="M22" s="2">
        <v>5229</v>
      </c>
    </row>
    <row r="23" spans="1:13" ht="12.75">
      <c r="A23" s="2" t="s">
        <v>240</v>
      </c>
      <c r="B23" s="2" t="s">
        <v>241</v>
      </c>
      <c r="C23" s="2">
        <v>4728</v>
      </c>
      <c r="D23" s="2">
        <v>0</v>
      </c>
      <c r="E23" s="2">
        <v>0</v>
      </c>
      <c r="F23" s="2">
        <v>0</v>
      </c>
      <c r="G23" s="2">
        <v>0</v>
      </c>
      <c r="H23" s="2">
        <v>0</v>
      </c>
      <c r="I23" s="2">
        <v>0</v>
      </c>
      <c r="J23" s="2">
        <v>0</v>
      </c>
      <c r="K23" s="2">
        <v>0</v>
      </c>
      <c r="L23" s="2">
        <v>0</v>
      </c>
      <c r="M23" s="2">
        <v>0</v>
      </c>
    </row>
    <row r="24" spans="1:13" ht="12.75">
      <c r="A24" s="2" t="s">
        <v>43</v>
      </c>
      <c r="B24" s="2" t="s">
        <v>44</v>
      </c>
      <c r="C24" s="2">
        <v>0</v>
      </c>
      <c r="D24" s="2">
        <v>0</v>
      </c>
      <c r="E24" s="2">
        <v>0</v>
      </c>
      <c r="F24" s="2">
        <v>0</v>
      </c>
      <c r="G24" s="2">
        <v>0</v>
      </c>
      <c r="H24" s="2">
        <v>0</v>
      </c>
      <c r="I24" s="2">
        <v>0</v>
      </c>
      <c r="J24" s="2">
        <v>60600</v>
      </c>
      <c r="K24" s="2">
        <v>0</v>
      </c>
      <c r="L24" s="2">
        <v>0</v>
      </c>
      <c r="M24" s="2">
        <v>54051</v>
      </c>
    </row>
    <row r="25" spans="1:13" ht="12.75">
      <c r="A25" s="2" t="s">
        <v>45</v>
      </c>
      <c r="B25" s="2"/>
      <c r="C25" s="2">
        <v>555220</v>
      </c>
      <c r="D25" s="2">
        <v>16419</v>
      </c>
      <c r="E25" s="2">
        <v>32923</v>
      </c>
      <c r="F25" s="2">
        <v>2726</v>
      </c>
      <c r="G25" s="2">
        <v>0</v>
      </c>
      <c r="H25" s="2">
        <v>0</v>
      </c>
      <c r="I25" s="2">
        <v>0</v>
      </c>
      <c r="J25" s="2">
        <v>232082</v>
      </c>
      <c r="K25" s="2">
        <v>957</v>
      </c>
      <c r="L25" s="2">
        <v>8030</v>
      </c>
      <c r="M25" s="2">
        <v>195200</v>
      </c>
    </row>
    <row r="26" spans="1:13" ht="12.75">
      <c r="A26" s="2"/>
      <c r="B26" s="2"/>
      <c r="C26" s="2"/>
      <c r="D26" s="2"/>
      <c r="E26" s="2"/>
      <c r="F26" s="2"/>
      <c r="G26" s="2"/>
      <c r="H26" s="2"/>
      <c r="I26" s="2"/>
      <c r="J26" s="2"/>
      <c r="K26" s="2"/>
      <c r="L26" s="2"/>
      <c r="M26" s="2"/>
    </row>
    <row r="27" spans="1:13" ht="12.75">
      <c r="A27" s="2"/>
      <c r="B27" s="2"/>
      <c r="C27" s="2"/>
      <c r="D27" s="2"/>
      <c r="E27" s="2"/>
      <c r="F27" s="2"/>
      <c r="G27" s="2"/>
      <c r="H27" s="2"/>
      <c r="I27" s="2"/>
      <c r="J27" s="2"/>
      <c r="K27" s="2"/>
      <c r="L27" s="2"/>
      <c r="M27" s="2"/>
    </row>
    <row r="28" spans="1:13" ht="12.75">
      <c r="A28" s="2" t="s">
        <v>48</v>
      </c>
      <c r="B28" s="2" t="s">
        <v>18</v>
      </c>
      <c r="C28" s="2">
        <v>1861</v>
      </c>
      <c r="D28" s="2">
        <v>0</v>
      </c>
      <c r="E28" s="2">
        <v>0</v>
      </c>
      <c r="F28" s="2">
        <v>0</v>
      </c>
      <c r="G28" s="2">
        <v>0</v>
      </c>
      <c r="H28" s="2">
        <v>0</v>
      </c>
      <c r="I28" s="2">
        <v>0</v>
      </c>
      <c r="J28" s="2">
        <v>0</v>
      </c>
      <c r="K28" s="2">
        <v>0</v>
      </c>
      <c r="L28" s="2">
        <v>0</v>
      </c>
      <c r="M28" s="2">
        <v>0</v>
      </c>
    </row>
    <row r="29" spans="1:13" ht="12.75">
      <c r="A29" s="2" t="s">
        <v>49</v>
      </c>
      <c r="B29" s="2" t="s">
        <v>50</v>
      </c>
      <c r="C29" s="2">
        <v>8274</v>
      </c>
      <c r="D29" s="2">
        <v>0</v>
      </c>
      <c r="E29" s="2">
        <v>985</v>
      </c>
      <c r="F29" s="2">
        <v>0</v>
      </c>
      <c r="G29" s="2">
        <v>0</v>
      </c>
      <c r="H29" s="2">
        <v>0</v>
      </c>
      <c r="I29" s="2">
        <v>0</v>
      </c>
      <c r="J29" s="2">
        <v>1990</v>
      </c>
      <c r="K29" s="2">
        <v>0</v>
      </c>
      <c r="L29" s="2">
        <v>0</v>
      </c>
      <c r="M29" s="2">
        <v>1990</v>
      </c>
    </row>
    <row r="30" spans="1:13" ht="12.75">
      <c r="A30" s="2" t="s">
        <v>51</v>
      </c>
      <c r="B30" s="2" t="s">
        <v>52</v>
      </c>
      <c r="C30" s="2">
        <v>788</v>
      </c>
      <c r="D30" s="2">
        <v>0</v>
      </c>
      <c r="E30" s="2">
        <v>0</v>
      </c>
      <c r="F30" s="2">
        <v>0</v>
      </c>
      <c r="G30" s="2">
        <v>0</v>
      </c>
      <c r="H30" s="2">
        <v>0</v>
      </c>
      <c r="I30" s="2">
        <v>0</v>
      </c>
      <c r="J30" s="2">
        <v>0</v>
      </c>
      <c r="K30" s="2">
        <v>0</v>
      </c>
      <c r="L30" s="2">
        <v>0</v>
      </c>
      <c r="M30" s="2">
        <v>0</v>
      </c>
    </row>
    <row r="31" spans="1:13" ht="12.75">
      <c r="A31" s="2" t="s">
        <v>53</v>
      </c>
      <c r="B31" s="2" t="s">
        <v>54</v>
      </c>
      <c r="C31" s="2">
        <v>0</v>
      </c>
      <c r="D31" s="2">
        <v>0</v>
      </c>
      <c r="E31" s="2">
        <v>0</v>
      </c>
      <c r="F31" s="2">
        <v>0</v>
      </c>
      <c r="G31" s="2">
        <v>0</v>
      </c>
      <c r="H31" s="2">
        <v>0</v>
      </c>
      <c r="I31" s="2">
        <v>0</v>
      </c>
      <c r="J31" s="2">
        <v>3384</v>
      </c>
      <c r="K31" s="2">
        <v>0</v>
      </c>
      <c r="L31" s="2">
        <v>0</v>
      </c>
      <c r="M31" s="2">
        <v>3384</v>
      </c>
    </row>
    <row r="32" spans="1:13" ht="12.75">
      <c r="A32" s="2" t="s">
        <v>55</v>
      </c>
      <c r="B32" s="2" t="s">
        <v>56</v>
      </c>
      <c r="C32" s="2">
        <v>5407</v>
      </c>
      <c r="D32" s="2">
        <v>0</v>
      </c>
      <c r="E32" s="2">
        <v>788</v>
      </c>
      <c r="F32" s="2">
        <v>0</v>
      </c>
      <c r="G32" s="2">
        <v>0</v>
      </c>
      <c r="H32" s="2">
        <v>0</v>
      </c>
      <c r="I32" s="2">
        <v>0</v>
      </c>
      <c r="J32" s="2">
        <v>0</v>
      </c>
      <c r="K32" s="2">
        <v>0</v>
      </c>
      <c r="L32" s="2">
        <v>0</v>
      </c>
      <c r="M32" s="2">
        <v>0</v>
      </c>
    </row>
    <row r="33" spans="1:13" ht="12.75">
      <c r="A33" s="2" t="s">
        <v>57</v>
      </c>
      <c r="B33" s="2" t="s">
        <v>58</v>
      </c>
      <c r="C33" s="2">
        <v>4728</v>
      </c>
      <c r="D33" s="2">
        <v>0</v>
      </c>
      <c r="E33" s="2">
        <v>197</v>
      </c>
      <c r="F33" s="2">
        <v>0</v>
      </c>
      <c r="G33" s="2">
        <v>0</v>
      </c>
      <c r="H33" s="2">
        <v>0</v>
      </c>
      <c r="I33" s="2">
        <v>0</v>
      </c>
      <c r="J33" s="2">
        <v>0</v>
      </c>
      <c r="K33" s="2">
        <v>0</v>
      </c>
      <c r="L33" s="2">
        <v>0</v>
      </c>
      <c r="M33" s="2">
        <v>0</v>
      </c>
    </row>
    <row r="34" spans="1:13" ht="12.75">
      <c r="A34" s="2" t="s">
        <v>59</v>
      </c>
      <c r="B34" s="2" t="s">
        <v>60</v>
      </c>
      <c r="C34" s="2">
        <v>5998</v>
      </c>
      <c r="D34" s="2">
        <v>0</v>
      </c>
      <c r="E34" s="2">
        <v>197</v>
      </c>
      <c r="F34" s="2">
        <v>0</v>
      </c>
      <c r="G34" s="2">
        <v>0</v>
      </c>
      <c r="H34" s="2">
        <v>0</v>
      </c>
      <c r="I34" s="2">
        <v>0</v>
      </c>
      <c r="J34" s="2">
        <v>0</v>
      </c>
      <c r="K34" s="2">
        <v>0</v>
      </c>
      <c r="L34" s="2">
        <v>0</v>
      </c>
      <c r="M34" s="2">
        <v>0</v>
      </c>
    </row>
    <row r="35" spans="1:13" ht="12.75">
      <c r="A35" s="2" t="s">
        <v>61</v>
      </c>
      <c r="B35" s="2" t="s">
        <v>62</v>
      </c>
      <c r="C35" s="2">
        <v>2758</v>
      </c>
      <c r="D35" s="2">
        <v>0</v>
      </c>
      <c r="E35" s="2">
        <v>0</v>
      </c>
      <c r="F35" s="2">
        <v>0</v>
      </c>
      <c r="G35" s="2">
        <v>0</v>
      </c>
      <c r="H35" s="2">
        <v>0</v>
      </c>
      <c r="I35" s="2">
        <v>0</v>
      </c>
      <c r="J35" s="2">
        <v>2118</v>
      </c>
      <c r="K35" s="2">
        <v>0</v>
      </c>
      <c r="L35" s="2">
        <v>0</v>
      </c>
      <c r="M35" s="2">
        <v>2118</v>
      </c>
    </row>
    <row r="36" spans="1:13" ht="12.75">
      <c r="A36" s="2" t="s">
        <v>63</v>
      </c>
      <c r="B36" s="2" t="s">
        <v>64</v>
      </c>
      <c r="C36" s="2">
        <v>0</v>
      </c>
      <c r="D36" s="2">
        <v>0</v>
      </c>
      <c r="E36" s="2">
        <v>0</v>
      </c>
      <c r="F36" s="2">
        <v>0</v>
      </c>
      <c r="G36" s="2">
        <v>0</v>
      </c>
      <c r="H36" s="2">
        <v>0</v>
      </c>
      <c r="I36" s="2">
        <v>0</v>
      </c>
      <c r="J36" s="2">
        <v>622</v>
      </c>
      <c r="K36" s="2">
        <v>0</v>
      </c>
      <c r="L36" s="2">
        <v>0</v>
      </c>
      <c r="M36" s="2">
        <v>622</v>
      </c>
    </row>
    <row r="37" spans="1:13" ht="12.75">
      <c r="A37" s="2" t="s">
        <v>65</v>
      </c>
      <c r="B37" s="2" t="s">
        <v>20</v>
      </c>
      <c r="C37" s="2">
        <v>3939</v>
      </c>
      <c r="D37" s="2">
        <v>0</v>
      </c>
      <c r="E37" s="2">
        <v>788</v>
      </c>
      <c r="F37" s="2">
        <v>0</v>
      </c>
      <c r="G37" s="2">
        <v>0</v>
      </c>
      <c r="H37" s="2">
        <v>0</v>
      </c>
      <c r="I37" s="2">
        <v>0</v>
      </c>
      <c r="J37" s="2">
        <v>0</v>
      </c>
      <c r="K37" s="2">
        <v>0</v>
      </c>
      <c r="L37" s="2">
        <v>0</v>
      </c>
      <c r="M37" s="2">
        <v>0</v>
      </c>
    </row>
    <row r="38" spans="1:13" ht="12.75">
      <c r="A38" s="2" t="s">
        <v>66</v>
      </c>
      <c r="B38" s="2" t="s">
        <v>67</v>
      </c>
      <c r="C38" s="2">
        <v>49250</v>
      </c>
      <c r="D38" s="2">
        <v>0</v>
      </c>
      <c r="E38" s="2">
        <v>1379</v>
      </c>
      <c r="F38" s="2">
        <v>0</v>
      </c>
      <c r="G38" s="2">
        <v>0</v>
      </c>
      <c r="H38" s="2">
        <v>0</v>
      </c>
      <c r="I38" s="2">
        <v>0</v>
      </c>
      <c r="J38" s="2">
        <v>18452</v>
      </c>
      <c r="K38" s="2">
        <v>0</v>
      </c>
      <c r="L38" s="2">
        <v>3659</v>
      </c>
      <c r="M38" s="2">
        <v>13328</v>
      </c>
    </row>
    <row r="39" spans="1:13" ht="12.75">
      <c r="A39" s="2" t="s">
        <v>68</v>
      </c>
      <c r="B39" s="2" t="s">
        <v>69</v>
      </c>
      <c r="C39" s="2">
        <v>0</v>
      </c>
      <c r="D39" s="2">
        <v>0</v>
      </c>
      <c r="E39" s="2">
        <v>0</v>
      </c>
      <c r="F39" s="2">
        <v>0</v>
      </c>
      <c r="G39" s="2">
        <v>0</v>
      </c>
      <c r="H39" s="2">
        <v>0</v>
      </c>
      <c r="I39" s="2">
        <v>0</v>
      </c>
      <c r="J39" s="2">
        <v>7674</v>
      </c>
      <c r="K39" s="2">
        <v>0</v>
      </c>
      <c r="L39" s="2">
        <v>0</v>
      </c>
      <c r="M39" s="2">
        <v>2576</v>
      </c>
    </row>
    <row r="40" spans="1:13" ht="12.75">
      <c r="A40" s="2" t="s">
        <v>72</v>
      </c>
      <c r="B40" s="2" t="s">
        <v>73</v>
      </c>
      <c r="C40" s="2">
        <v>788</v>
      </c>
      <c r="D40" s="2">
        <v>0</v>
      </c>
      <c r="E40" s="2">
        <v>394</v>
      </c>
      <c r="F40" s="2">
        <v>0</v>
      </c>
      <c r="G40" s="2">
        <v>0</v>
      </c>
      <c r="H40" s="2">
        <v>0</v>
      </c>
      <c r="I40" s="2">
        <v>0</v>
      </c>
      <c r="J40" s="2">
        <v>6215</v>
      </c>
      <c r="K40" s="2">
        <v>0</v>
      </c>
      <c r="L40" s="2">
        <v>4371</v>
      </c>
      <c r="M40" s="2">
        <v>4972</v>
      </c>
    </row>
    <row r="41" spans="1:13" ht="12.75">
      <c r="A41" s="2" t="s">
        <v>74</v>
      </c>
      <c r="B41" s="2" t="s">
        <v>75</v>
      </c>
      <c r="C41" s="2">
        <v>23944</v>
      </c>
      <c r="D41" s="2">
        <v>0</v>
      </c>
      <c r="E41" s="2">
        <v>1182</v>
      </c>
      <c r="F41" s="2">
        <v>0</v>
      </c>
      <c r="G41" s="2">
        <v>0</v>
      </c>
      <c r="H41" s="2">
        <v>0</v>
      </c>
      <c r="I41" s="2">
        <v>0</v>
      </c>
      <c r="J41" s="2">
        <v>1243</v>
      </c>
      <c r="K41" s="2">
        <v>0</v>
      </c>
      <c r="L41" s="2">
        <v>0</v>
      </c>
      <c r="M41" s="2">
        <v>1243</v>
      </c>
    </row>
    <row r="42" spans="1:13" ht="12.75">
      <c r="A42" s="2" t="s">
        <v>76</v>
      </c>
      <c r="B42" s="2" t="s">
        <v>77</v>
      </c>
      <c r="C42" s="2">
        <v>33630</v>
      </c>
      <c r="D42" s="2">
        <v>0</v>
      </c>
      <c r="E42" s="2">
        <v>1379</v>
      </c>
      <c r="F42" s="2">
        <v>0</v>
      </c>
      <c r="G42" s="2">
        <v>0</v>
      </c>
      <c r="H42" s="2">
        <v>0</v>
      </c>
      <c r="I42" s="2">
        <v>0</v>
      </c>
      <c r="J42" s="2">
        <v>0</v>
      </c>
      <c r="K42" s="2">
        <v>0</v>
      </c>
      <c r="L42" s="2">
        <v>0</v>
      </c>
      <c r="M42" s="2">
        <v>0</v>
      </c>
    </row>
    <row r="43" spans="1:13" ht="12.75">
      <c r="A43" s="2" t="s">
        <v>78</v>
      </c>
      <c r="B43" s="2" t="s">
        <v>79</v>
      </c>
      <c r="C43" s="2">
        <v>788</v>
      </c>
      <c r="D43" s="2">
        <v>0</v>
      </c>
      <c r="E43" s="2">
        <v>0</v>
      </c>
      <c r="F43" s="2">
        <v>0</v>
      </c>
      <c r="G43" s="2">
        <v>0</v>
      </c>
      <c r="H43" s="2">
        <v>0</v>
      </c>
      <c r="I43" s="2">
        <v>0</v>
      </c>
      <c r="J43" s="2">
        <v>0</v>
      </c>
      <c r="K43" s="2">
        <v>0</v>
      </c>
      <c r="L43" s="2">
        <v>0</v>
      </c>
      <c r="M43" s="2">
        <v>0</v>
      </c>
    </row>
    <row r="44" spans="1:13" ht="12.75">
      <c r="A44" s="2" t="s">
        <v>80</v>
      </c>
      <c r="B44" s="2" t="s">
        <v>81</v>
      </c>
      <c r="C44" s="2">
        <v>0</v>
      </c>
      <c r="D44" s="2">
        <v>0</v>
      </c>
      <c r="E44" s="2">
        <v>0</v>
      </c>
      <c r="F44" s="2">
        <v>0</v>
      </c>
      <c r="G44" s="2">
        <v>0</v>
      </c>
      <c r="H44" s="2">
        <v>0</v>
      </c>
      <c r="I44" s="2">
        <v>0</v>
      </c>
      <c r="J44" s="2">
        <v>1347</v>
      </c>
      <c r="K44" s="2">
        <v>0</v>
      </c>
      <c r="L44" s="2">
        <v>0</v>
      </c>
      <c r="M44" s="2">
        <v>449</v>
      </c>
    </row>
    <row r="45" spans="1:13" ht="12.75">
      <c r="A45" s="2" t="s">
        <v>82</v>
      </c>
      <c r="B45" s="2" t="s">
        <v>83</v>
      </c>
      <c r="C45" s="2">
        <v>0</v>
      </c>
      <c r="D45" s="2">
        <v>0</v>
      </c>
      <c r="E45" s="2">
        <v>0</v>
      </c>
      <c r="F45" s="2">
        <v>0</v>
      </c>
      <c r="G45" s="2">
        <v>0</v>
      </c>
      <c r="H45" s="2">
        <v>0</v>
      </c>
      <c r="I45" s="2">
        <v>0</v>
      </c>
      <c r="J45" s="2">
        <v>1243</v>
      </c>
      <c r="K45" s="2">
        <v>0</v>
      </c>
      <c r="L45" s="2">
        <v>0</v>
      </c>
      <c r="M45" s="2">
        <v>1243</v>
      </c>
    </row>
    <row r="46" spans="1:13" ht="12.75">
      <c r="A46" s="2" t="s">
        <v>84</v>
      </c>
      <c r="B46" s="2" t="s">
        <v>85</v>
      </c>
      <c r="C46" s="2">
        <v>13354</v>
      </c>
      <c r="D46" s="2">
        <v>0</v>
      </c>
      <c r="E46" s="2">
        <v>1182</v>
      </c>
      <c r="F46" s="2">
        <v>0</v>
      </c>
      <c r="G46" s="2">
        <v>0</v>
      </c>
      <c r="H46" s="2">
        <v>0</v>
      </c>
      <c r="I46" s="2">
        <v>0</v>
      </c>
      <c r="J46" s="2">
        <v>10878</v>
      </c>
      <c r="K46" s="2">
        <v>0</v>
      </c>
      <c r="L46" s="2">
        <v>0</v>
      </c>
      <c r="M46" s="2">
        <v>9635</v>
      </c>
    </row>
    <row r="47" spans="1:13" ht="12.75">
      <c r="A47" s="2" t="s">
        <v>86</v>
      </c>
      <c r="B47" s="2" t="s">
        <v>87</v>
      </c>
      <c r="C47" s="2">
        <v>0</v>
      </c>
      <c r="D47" s="2">
        <v>0</v>
      </c>
      <c r="E47" s="2">
        <v>0</v>
      </c>
      <c r="F47" s="2">
        <v>0</v>
      </c>
      <c r="G47" s="2">
        <v>0</v>
      </c>
      <c r="H47" s="2">
        <v>0</v>
      </c>
      <c r="I47" s="2">
        <v>0</v>
      </c>
      <c r="J47" s="2">
        <v>1347</v>
      </c>
      <c r="K47" s="2">
        <v>0</v>
      </c>
      <c r="L47" s="2">
        <v>0</v>
      </c>
      <c r="M47" s="2">
        <v>898</v>
      </c>
    </row>
    <row r="48" spans="1:13" ht="12.75">
      <c r="A48" s="2" t="s">
        <v>88</v>
      </c>
      <c r="B48" s="2" t="s">
        <v>89</v>
      </c>
      <c r="C48" s="2">
        <v>788</v>
      </c>
      <c r="D48" s="2">
        <v>0</v>
      </c>
      <c r="E48" s="2">
        <v>788</v>
      </c>
      <c r="F48" s="2">
        <v>0</v>
      </c>
      <c r="G48" s="2">
        <v>0</v>
      </c>
      <c r="H48" s="2">
        <v>0</v>
      </c>
      <c r="I48" s="2">
        <v>0</v>
      </c>
      <c r="J48" s="2">
        <v>9911</v>
      </c>
      <c r="K48" s="2">
        <v>0</v>
      </c>
      <c r="L48" s="2">
        <v>0</v>
      </c>
      <c r="M48" s="2">
        <v>8219</v>
      </c>
    </row>
    <row r="49" spans="1:13" ht="12.75">
      <c r="A49" s="2" t="s">
        <v>90</v>
      </c>
      <c r="B49" s="2" t="s">
        <v>234</v>
      </c>
      <c r="C49" s="2">
        <v>394</v>
      </c>
      <c r="D49" s="2">
        <v>0</v>
      </c>
      <c r="E49" s="2">
        <v>0</v>
      </c>
      <c r="F49" s="2">
        <v>0</v>
      </c>
      <c r="G49" s="2">
        <v>0</v>
      </c>
      <c r="H49" s="2">
        <v>0</v>
      </c>
      <c r="I49" s="2">
        <v>0</v>
      </c>
      <c r="J49" s="2">
        <v>6423</v>
      </c>
      <c r="K49" s="2">
        <v>0</v>
      </c>
      <c r="L49" s="2">
        <v>0</v>
      </c>
      <c r="M49" s="2">
        <v>4282</v>
      </c>
    </row>
    <row r="50" spans="1:13" ht="12.75">
      <c r="A50" s="2" t="s">
        <v>92</v>
      </c>
      <c r="B50" s="2" t="s">
        <v>93</v>
      </c>
      <c r="C50" s="2">
        <v>1182</v>
      </c>
      <c r="D50" s="2">
        <v>186</v>
      </c>
      <c r="E50" s="2">
        <v>912</v>
      </c>
      <c r="F50" s="2">
        <v>0</v>
      </c>
      <c r="G50" s="2">
        <v>0</v>
      </c>
      <c r="H50" s="2">
        <v>0</v>
      </c>
      <c r="I50" s="2">
        <v>0</v>
      </c>
      <c r="J50" s="2">
        <v>0</v>
      </c>
      <c r="K50" s="2">
        <v>0</v>
      </c>
      <c r="L50" s="2">
        <v>0</v>
      </c>
      <c r="M50" s="2">
        <v>0</v>
      </c>
    </row>
    <row r="51" spans="1:13" ht="12.75">
      <c r="A51" s="2" t="s">
        <v>94</v>
      </c>
      <c r="B51" s="2" t="s">
        <v>95</v>
      </c>
      <c r="C51" s="2">
        <v>394</v>
      </c>
      <c r="D51" s="2">
        <v>62</v>
      </c>
      <c r="E51" s="2">
        <v>0</v>
      </c>
      <c r="F51" s="2">
        <v>0</v>
      </c>
      <c r="G51" s="2">
        <v>0</v>
      </c>
      <c r="H51" s="2">
        <v>0</v>
      </c>
      <c r="I51" s="2">
        <v>0</v>
      </c>
      <c r="J51" s="2">
        <v>0</v>
      </c>
      <c r="K51" s="2">
        <v>0</v>
      </c>
      <c r="L51" s="2">
        <v>0</v>
      </c>
      <c r="M51" s="2">
        <v>0</v>
      </c>
    </row>
    <row r="52" spans="1:13" ht="12.75">
      <c r="A52" s="2" t="s">
        <v>96</v>
      </c>
      <c r="B52" s="2" t="s">
        <v>97</v>
      </c>
      <c r="C52" s="2">
        <v>9991</v>
      </c>
      <c r="D52" s="2">
        <v>1117</v>
      </c>
      <c r="E52" s="2">
        <v>1140</v>
      </c>
      <c r="F52" s="2">
        <v>0</v>
      </c>
      <c r="G52" s="2">
        <v>0</v>
      </c>
      <c r="H52" s="2">
        <v>0</v>
      </c>
      <c r="I52" s="2">
        <v>0</v>
      </c>
      <c r="J52" s="2">
        <v>4351</v>
      </c>
      <c r="K52" s="2">
        <v>220</v>
      </c>
      <c r="L52" s="2">
        <v>0</v>
      </c>
      <c r="M52" s="2">
        <v>4571</v>
      </c>
    </row>
    <row r="53" spans="1:13" ht="12.75">
      <c r="A53" s="2" t="s">
        <v>98</v>
      </c>
      <c r="B53" s="2" t="s">
        <v>235</v>
      </c>
      <c r="C53" s="2">
        <v>7251</v>
      </c>
      <c r="D53" s="2">
        <v>806</v>
      </c>
      <c r="E53" s="2">
        <v>912</v>
      </c>
      <c r="F53" s="2">
        <v>456</v>
      </c>
      <c r="G53" s="2">
        <v>0</v>
      </c>
      <c r="H53" s="2">
        <v>0</v>
      </c>
      <c r="I53" s="2">
        <v>0</v>
      </c>
      <c r="J53" s="2">
        <v>1409</v>
      </c>
      <c r="K53" s="2">
        <v>125</v>
      </c>
      <c r="L53" s="2">
        <v>0</v>
      </c>
      <c r="M53" s="2">
        <v>1534</v>
      </c>
    </row>
    <row r="54" spans="1:13" ht="12.75">
      <c r="A54" s="2" t="s">
        <v>100</v>
      </c>
      <c r="B54" s="2" t="s">
        <v>101</v>
      </c>
      <c r="C54" s="2">
        <v>31861</v>
      </c>
      <c r="D54" s="2">
        <v>3602</v>
      </c>
      <c r="E54" s="2">
        <v>2731</v>
      </c>
      <c r="F54" s="2">
        <v>0</v>
      </c>
      <c r="G54" s="2">
        <v>0</v>
      </c>
      <c r="H54" s="2">
        <v>0</v>
      </c>
      <c r="I54" s="2">
        <v>0</v>
      </c>
      <c r="J54" s="2">
        <v>0</v>
      </c>
      <c r="K54" s="2">
        <v>0</v>
      </c>
      <c r="L54" s="2">
        <v>0</v>
      </c>
      <c r="M54" s="2">
        <v>0</v>
      </c>
    </row>
    <row r="55" spans="1:13" ht="12.75">
      <c r="A55" s="2" t="s">
        <v>102</v>
      </c>
      <c r="B55" s="2" t="s">
        <v>103</v>
      </c>
      <c r="C55" s="2">
        <v>6681</v>
      </c>
      <c r="D55" s="2">
        <v>930</v>
      </c>
      <c r="E55" s="2">
        <v>1460</v>
      </c>
      <c r="F55" s="2">
        <v>0</v>
      </c>
      <c r="G55" s="2">
        <v>0</v>
      </c>
      <c r="H55" s="2">
        <v>0</v>
      </c>
      <c r="I55" s="2">
        <v>0</v>
      </c>
      <c r="J55" s="2">
        <v>0</v>
      </c>
      <c r="K55" s="2">
        <v>0</v>
      </c>
      <c r="L55" s="2">
        <v>0</v>
      </c>
      <c r="M55" s="2">
        <v>0</v>
      </c>
    </row>
    <row r="56" spans="1:13" ht="12.75">
      <c r="A56" s="2" t="s">
        <v>104</v>
      </c>
      <c r="B56" s="2" t="s">
        <v>105</v>
      </c>
      <c r="C56" s="2">
        <v>394</v>
      </c>
      <c r="D56" s="2">
        <v>62</v>
      </c>
      <c r="E56" s="2">
        <v>456</v>
      </c>
      <c r="F56" s="2">
        <v>0</v>
      </c>
      <c r="G56" s="2">
        <v>0</v>
      </c>
      <c r="H56" s="2">
        <v>0</v>
      </c>
      <c r="I56" s="2">
        <v>0</v>
      </c>
      <c r="J56" s="2">
        <v>0</v>
      </c>
      <c r="K56" s="2">
        <v>0</v>
      </c>
      <c r="L56" s="2">
        <v>0</v>
      </c>
      <c r="M56" s="2">
        <v>0</v>
      </c>
    </row>
    <row r="57" spans="1:13" ht="12.75">
      <c r="A57" s="2" t="s">
        <v>106</v>
      </c>
      <c r="B57" s="2" t="s">
        <v>107</v>
      </c>
      <c r="C57" s="2">
        <v>17142</v>
      </c>
      <c r="D57" s="2">
        <v>1737</v>
      </c>
      <c r="E57" s="2">
        <v>912</v>
      </c>
      <c r="F57" s="2">
        <v>0</v>
      </c>
      <c r="G57" s="2">
        <v>0</v>
      </c>
      <c r="H57" s="2">
        <v>0</v>
      </c>
      <c r="I57" s="2">
        <v>0</v>
      </c>
      <c r="J57" s="2">
        <v>449</v>
      </c>
      <c r="K57" s="2">
        <v>62</v>
      </c>
      <c r="L57" s="2">
        <v>0</v>
      </c>
      <c r="M57" s="2">
        <v>511</v>
      </c>
    </row>
    <row r="58" spans="1:13" ht="12.75">
      <c r="A58" s="2" t="s">
        <v>108</v>
      </c>
      <c r="B58" s="2" t="s">
        <v>109</v>
      </c>
      <c r="C58" s="2">
        <v>1861</v>
      </c>
      <c r="D58" s="2">
        <v>186</v>
      </c>
      <c r="E58" s="2">
        <v>679</v>
      </c>
      <c r="F58" s="2">
        <v>0</v>
      </c>
      <c r="G58" s="2">
        <v>0</v>
      </c>
      <c r="H58" s="2">
        <v>0</v>
      </c>
      <c r="I58" s="2">
        <v>0</v>
      </c>
      <c r="J58" s="2">
        <v>0</v>
      </c>
      <c r="K58" s="2">
        <v>0</v>
      </c>
      <c r="L58" s="2">
        <v>0</v>
      </c>
      <c r="M58" s="2">
        <v>0</v>
      </c>
    </row>
    <row r="59" spans="1:13" ht="12.75">
      <c r="A59" s="2" t="s">
        <v>110</v>
      </c>
      <c r="B59" s="2" t="s">
        <v>111</v>
      </c>
      <c r="C59" s="2">
        <v>394</v>
      </c>
      <c r="D59" s="2">
        <v>62</v>
      </c>
      <c r="E59" s="2">
        <v>0</v>
      </c>
      <c r="F59" s="2">
        <v>0</v>
      </c>
      <c r="G59" s="2">
        <v>0</v>
      </c>
      <c r="H59" s="2">
        <v>0</v>
      </c>
      <c r="I59" s="2">
        <v>0</v>
      </c>
      <c r="J59" s="2">
        <v>0</v>
      </c>
      <c r="K59" s="2">
        <v>0</v>
      </c>
      <c r="L59" s="2">
        <v>0</v>
      </c>
      <c r="M59" s="2">
        <v>0</v>
      </c>
    </row>
    <row r="60" spans="1:13" ht="12.75">
      <c r="A60" s="2" t="s">
        <v>115</v>
      </c>
      <c r="B60" s="2" t="s">
        <v>116</v>
      </c>
      <c r="C60" s="2">
        <v>2758</v>
      </c>
      <c r="D60" s="2">
        <v>350</v>
      </c>
      <c r="E60" s="2">
        <v>888</v>
      </c>
      <c r="F60" s="2">
        <v>0</v>
      </c>
      <c r="G60" s="2">
        <v>0</v>
      </c>
      <c r="H60" s="2">
        <v>0</v>
      </c>
      <c r="I60" s="2">
        <v>0</v>
      </c>
      <c r="J60" s="2">
        <v>4081</v>
      </c>
      <c r="K60" s="2">
        <v>250</v>
      </c>
      <c r="L60" s="2">
        <v>0</v>
      </c>
      <c r="M60" s="2">
        <v>4082</v>
      </c>
    </row>
    <row r="61" spans="1:13" ht="12.75">
      <c r="A61" s="2" t="s">
        <v>117</v>
      </c>
      <c r="B61" s="2" t="s">
        <v>118</v>
      </c>
      <c r="C61" s="2">
        <v>6220</v>
      </c>
      <c r="D61" s="2">
        <v>625</v>
      </c>
      <c r="E61" s="2">
        <v>444</v>
      </c>
      <c r="F61" s="2">
        <v>0</v>
      </c>
      <c r="G61" s="2">
        <v>0</v>
      </c>
      <c r="H61" s="2">
        <v>0</v>
      </c>
      <c r="I61" s="2">
        <v>0</v>
      </c>
      <c r="J61" s="2">
        <v>897</v>
      </c>
      <c r="K61" s="2">
        <v>75</v>
      </c>
      <c r="L61" s="2">
        <v>0</v>
      </c>
      <c r="M61" s="2">
        <v>972</v>
      </c>
    </row>
    <row r="62" spans="1:13" ht="12.75">
      <c r="A62" s="2" t="s">
        <v>121</v>
      </c>
      <c r="B62" s="2" t="s">
        <v>122</v>
      </c>
      <c r="C62" s="2">
        <v>394</v>
      </c>
      <c r="D62" s="2">
        <v>25</v>
      </c>
      <c r="E62" s="2">
        <v>0</v>
      </c>
      <c r="F62" s="2">
        <v>0</v>
      </c>
      <c r="G62" s="2">
        <v>0</v>
      </c>
      <c r="H62" s="2">
        <v>0</v>
      </c>
      <c r="I62" s="2">
        <v>0</v>
      </c>
      <c r="J62" s="2">
        <v>0</v>
      </c>
      <c r="K62" s="2">
        <v>0</v>
      </c>
      <c r="L62" s="2">
        <v>0</v>
      </c>
      <c r="M62" s="2">
        <v>0</v>
      </c>
    </row>
    <row r="63" spans="1:13" ht="12.75">
      <c r="A63" s="2" t="s">
        <v>123</v>
      </c>
      <c r="B63" s="2" t="s">
        <v>124</v>
      </c>
      <c r="C63" s="2">
        <v>5191</v>
      </c>
      <c r="D63" s="2">
        <v>525</v>
      </c>
      <c r="E63" s="2">
        <v>0</v>
      </c>
      <c r="F63" s="2">
        <v>0</v>
      </c>
      <c r="G63" s="2">
        <v>0</v>
      </c>
      <c r="H63" s="2">
        <v>0</v>
      </c>
      <c r="I63" s="2">
        <v>0</v>
      </c>
      <c r="J63" s="2">
        <v>898</v>
      </c>
      <c r="K63" s="2">
        <v>100</v>
      </c>
      <c r="L63" s="2">
        <v>0</v>
      </c>
      <c r="M63" s="2">
        <v>499</v>
      </c>
    </row>
    <row r="64" spans="1:13" ht="12.75">
      <c r="A64" s="2" t="s">
        <v>125</v>
      </c>
      <c r="B64" s="2" t="s">
        <v>126</v>
      </c>
      <c r="C64" s="2">
        <v>788</v>
      </c>
      <c r="D64" s="2">
        <v>0</v>
      </c>
      <c r="E64" s="2">
        <v>0</v>
      </c>
      <c r="F64" s="2">
        <v>0</v>
      </c>
      <c r="G64" s="2">
        <v>0</v>
      </c>
      <c r="H64" s="2">
        <v>0</v>
      </c>
      <c r="I64" s="2">
        <v>0</v>
      </c>
      <c r="J64" s="2">
        <v>4972</v>
      </c>
      <c r="K64" s="2">
        <v>0</v>
      </c>
      <c r="L64" s="2">
        <v>0</v>
      </c>
      <c r="M64" s="2">
        <v>4972</v>
      </c>
    </row>
    <row r="65" spans="1:13" ht="12.75">
      <c r="A65" s="2" t="s">
        <v>127</v>
      </c>
      <c r="B65" s="2" t="s">
        <v>128</v>
      </c>
      <c r="C65" s="2">
        <v>2886</v>
      </c>
      <c r="D65" s="2">
        <v>0</v>
      </c>
      <c r="E65" s="2">
        <v>0</v>
      </c>
      <c r="F65" s="2">
        <v>0</v>
      </c>
      <c r="G65" s="2">
        <v>0</v>
      </c>
      <c r="H65" s="2">
        <v>0</v>
      </c>
      <c r="I65" s="2">
        <v>0</v>
      </c>
      <c r="J65" s="2">
        <v>898</v>
      </c>
      <c r="K65" s="2">
        <v>0</v>
      </c>
      <c r="L65" s="2">
        <v>0</v>
      </c>
      <c r="M65" s="2">
        <v>449</v>
      </c>
    </row>
    <row r="66" spans="1:13" ht="12.75">
      <c r="A66" s="2" t="s">
        <v>242</v>
      </c>
      <c r="B66" s="2" t="s">
        <v>243</v>
      </c>
      <c r="C66" s="2">
        <v>0</v>
      </c>
      <c r="D66" s="2">
        <v>0</v>
      </c>
      <c r="E66" s="2">
        <v>0</v>
      </c>
      <c r="F66" s="2">
        <v>0</v>
      </c>
      <c r="G66" s="2">
        <v>0</v>
      </c>
      <c r="H66" s="2">
        <v>0</v>
      </c>
      <c r="I66" s="2">
        <v>0</v>
      </c>
      <c r="J66" s="2">
        <v>1796</v>
      </c>
      <c r="K66" s="2">
        <v>0</v>
      </c>
      <c r="L66" s="2">
        <v>0</v>
      </c>
      <c r="M66" s="2">
        <v>449</v>
      </c>
    </row>
    <row r="67" spans="1:13" ht="12.75">
      <c r="A67" s="2" t="s">
        <v>129</v>
      </c>
      <c r="B67" s="2" t="s">
        <v>130</v>
      </c>
      <c r="C67" s="2">
        <v>12548</v>
      </c>
      <c r="D67" s="2">
        <v>0</v>
      </c>
      <c r="E67" s="2">
        <v>591</v>
      </c>
      <c r="F67" s="2">
        <v>0</v>
      </c>
      <c r="G67" s="2">
        <v>0</v>
      </c>
      <c r="H67" s="2">
        <v>0</v>
      </c>
      <c r="I67" s="2">
        <v>0</v>
      </c>
      <c r="J67" s="2">
        <v>4178</v>
      </c>
      <c r="K67" s="2">
        <v>0</v>
      </c>
      <c r="L67" s="2">
        <v>0</v>
      </c>
      <c r="M67" s="2">
        <v>4178</v>
      </c>
    </row>
    <row r="68" spans="1:13" ht="12.75">
      <c r="A68" s="2" t="s">
        <v>131</v>
      </c>
      <c r="B68" s="2" t="s">
        <v>132</v>
      </c>
      <c r="C68" s="2">
        <v>6165</v>
      </c>
      <c r="D68" s="2">
        <v>0</v>
      </c>
      <c r="E68" s="2">
        <v>197</v>
      </c>
      <c r="F68" s="2">
        <v>0</v>
      </c>
      <c r="G68" s="2">
        <v>0</v>
      </c>
      <c r="H68" s="2">
        <v>0</v>
      </c>
      <c r="I68" s="2">
        <v>0</v>
      </c>
      <c r="J68" s="2">
        <v>0</v>
      </c>
      <c r="K68" s="2">
        <v>0</v>
      </c>
      <c r="L68" s="2">
        <v>0</v>
      </c>
      <c r="M68" s="2">
        <v>0</v>
      </c>
    </row>
    <row r="69" spans="1:13" ht="12.75">
      <c r="A69" s="2" t="s">
        <v>133</v>
      </c>
      <c r="B69" s="2" t="s">
        <v>134</v>
      </c>
      <c r="C69" s="2">
        <v>788</v>
      </c>
      <c r="D69" s="2">
        <v>0</v>
      </c>
      <c r="E69" s="2">
        <v>0</v>
      </c>
      <c r="F69" s="2">
        <v>0</v>
      </c>
      <c r="G69" s="2">
        <v>0</v>
      </c>
      <c r="H69" s="2">
        <v>0</v>
      </c>
      <c r="I69" s="2">
        <v>0</v>
      </c>
      <c r="J69" s="2">
        <v>249</v>
      </c>
      <c r="K69" s="2">
        <v>0</v>
      </c>
      <c r="L69" s="2">
        <v>0</v>
      </c>
      <c r="M69" s="2">
        <v>249</v>
      </c>
    </row>
    <row r="70" spans="1:13" ht="12.75">
      <c r="A70" s="2" t="s">
        <v>136</v>
      </c>
      <c r="B70" s="2" t="s">
        <v>137</v>
      </c>
      <c r="C70" s="2">
        <v>71698</v>
      </c>
      <c r="D70" s="2">
        <v>186</v>
      </c>
      <c r="E70" s="2">
        <v>2364</v>
      </c>
      <c r="F70" s="2">
        <v>0</v>
      </c>
      <c r="G70" s="2">
        <v>0</v>
      </c>
      <c r="H70" s="2">
        <v>0</v>
      </c>
      <c r="I70" s="2">
        <v>0</v>
      </c>
      <c r="J70" s="2">
        <v>0</v>
      </c>
      <c r="K70" s="2">
        <v>0</v>
      </c>
      <c r="L70" s="2">
        <v>0</v>
      </c>
      <c r="M70" s="2">
        <v>0</v>
      </c>
    </row>
    <row r="71" spans="1:13" ht="12.75">
      <c r="A71" s="2" t="s">
        <v>138</v>
      </c>
      <c r="B71" s="2" t="s">
        <v>139</v>
      </c>
      <c r="C71" s="2">
        <v>2154</v>
      </c>
      <c r="D71" s="2">
        <v>310</v>
      </c>
      <c r="E71" s="2">
        <v>0</v>
      </c>
      <c r="F71" s="2">
        <v>0</v>
      </c>
      <c r="G71" s="2">
        <v>0</v>
      </c>
      <c r="H71" s="2">
        <v>0</v>
      </c>
      <c r="I71" s="2">
        <v>0</v>
      </c>
      <c r="J71" s="2">
        <v>0</v>
      </c>
      <c r="K71" s="2">
        <v>0</v>
      </c>
      <c r="L71" s="2">
        <v>0</v>
      </c>
      <c r="M71" s="2">
        <v>0</v>
      </c>
    </row>
    <row r="72" spans="1:13" ht="12.75">
      <c r="A72" s="2" t="s">
        <v>142</v>
      </c>
      <c r="B72" s="2" t="s">
        <v>143</v>
      </c>
      <c r="C72" s="2">
        <v>1182</v>
      </c>
      <c r="D72" s="2">
        <v>0</v>
      </c>
      <c r="E72" s="2">
        <v>394</v>
      </c>
      <c r="F72" s="2">
        <v>0</v>
      </c>
      <c r="G72" s="2">
        <v>0</v>
      </c>
      <c r="H72" s="2">
        <v>0</v>
      </c>
      <c r="I72" s="2">
        <v>0</v>
      </c>
      <c r="J72" s="2">
        <v>0</v>
      </c>
      <c r="K72" s="2">
        <v>0</v>
      </c>
      <c r="L72" s="2">
        <v>0</v>
      </c>
      <c r="M72" s="2">
        <v>0</v>
      </c>
    </row>
    <row r="73" spans="1:13" ht="12.75">
      <c r="A73" s="2" t="s">
        <v>144</v>
      </c>
      <c r="B73" s="2" t="s">
        <v>145</v>
      </c>
      <c r="C73" s="2">
        <v>1970</v>
      </c>
      <c r="D73" s="2">
        <v>0</v>
      </c>
      <c r="E73" s="2">
        <v>0</v>
      </c>
      <c r="F73" s="2">
        <v>0</v>
      </c>
      <c r="G73" s="2">
        <v>0</v>
      </c>
      <c r="H73" s="2">
        <v>0</v>
      </c>
      <c r="I73" s="2">
        <v>0</v>
      </c>
      <c r="J73" s="2">
        <v>3332</v>
      </c>
      <c r="K73" s="2">
        <v>0</v>
      </c>
      <c r="L73" s="2">
        <v>0</v>
      </c>
      <c r="M73" s="2">
        <v>3332</v>
      </c>
    </row>
    <row r="74" spans="1:13" ht="12.75">
      <c r="A74" s="2" t="s">
        <v>154</v>
      </c>
      <c r="B74" s="2" t="s">
        <v>155</v>
      </c>
      <c r="C74" s="2">
        <v>0</v>
      </c>
      <c r="D74" s="2">
        <v>0</v>
      </c>
      <c r="E74" s="2">
        <v>0</v>
      </c>
      <c r="F74" s="2">
        <v>0</v>
      </c>
      <c r="G74" s="2">
        <v>0</v>
      </c>
      <c r="H74" s="2">
        <v>0</v>
      </c>
      <c r="I74" s="2">
        <v>0</v>
      </c>
      <c r="J74" s="2">
        <v>1243</v>
      </c>
      <c r="K74" s="2">
        <v>0</v>
      </c>
      <c r="L74" s="2">
        <v>0</v>
      </c>
      <c r="M74" s="2">
        <v>1243</v>
      </c>
    </row>
    <row r="75" spans="1:13" ht="12.75">
      <c r="A75" s="2" t="s">
        <v>156</v>
      </c>
      <c r="B75" s="2" t="s">
        <v>157</v>
      </c>
      <c r="C75" s="2">
        <v>29788</v>
      </c>
      <c r="D75" s="2">
        <v>0</v>
      </c>
      <c r="E75" s="2">
        <v>2049</v>
      </c>
      <c r="F75" s="2">
        <v>0</v>
      </c>
      <c r="G75" s="2">
        <v>0</v>
      </c>
      <c r="H75" s="2">
        <v>0</v>
      </c>
      <c r="I75" s="2">
        <v>0</v>
      </c>
      <c r="J75" s="2">
        <v>0</v>
      </c>
      <c r="K75" s="2">
        <v>0</v>
      </c>
      <c r="L75" s="2">
        <v>0</v>
      </c>
      <c r="M75" s="2">
        <v>0</v>
      </c>
    </row>
    <row r="76" spans="1:13" ht="12.75">
      <c r="A76" s="2" t="s">
        <v>158</v>
      </c>
      <c r="B76" s="2" t="s">
        <v>159</v>
      </c>
      <c r="C76" s="2">
        <v>0</v>
      </c>
      <c r="D76" s="2">
        <v>0</v>
      </c>
      <c r="E76" s="2">
        <v>0</v>
      </c>
      <c r="F76" s="2">
        <v>0</v>
      </c>
      <c r="G76" s="2">
        <v>0</v>
      </c>
      <c r="H76" s="2">
        <v>0</v>
      </c>
      <c r="I76" s="2">
        <v>0</v>
      </c>
      <c r="J76" s="2">
        <v>6837</v>
      </c>
      <c r="K76" s="2">
        <v>0</v>
      </c>
      <c r="L76" s="2">
        <v>0</v>
      </c>
      <c r="M76" s="2">
        <v>3108</v>
      </c>
    </row>
    <row r="77" spans="1:13" ht="12.75">
      <c r="A77" s="2" t="s">
        <v>164</v>
      </c>
      <c r="B77" s="2" t="s">
        <v>165</v>
      </c>
      <c r="C77" s="2">
        <v>394</v>
      </c>
      <c r="D77" s="2">
        <v>0</v>
      </c>
      <c r="E77" s="2">
        <v>0</v>
      </c>
      <c r="F77" s="2">
        <v>0</v>
      </c>
      <c r="G77" s="2">
        <v>0</v>
      </c>
      <c r="H77" s="2">
        <v>0</v>
      </c>
      <c r="I77" s="2">
        <v>0</v>
      </c>
      <c r="J77" s="2">
        <v>449</v>
      </c>
      <c r="K77" s="2">
        <v>0</v>
      </c>
      <c r="L77" s="2">
        <v>0</v>
      </c>
      <c r="M77" s="2">
        <v>449</v>
      </c>
    </row>
    <row r="78" spans="1:13" ht="12.75">
      <c r="A78" s="2" t="s">
        <v>166</v>
      </c>
      <c r="B78" s="2" t="s">
        <v>167</v>
      </c>
      <c r="C78" s="2">
        <v>788</v>
      </c>
      <c r="D78" s="2">
        <v>0</v>
      </c>
      <c r="E78" s="2">
        <v>0</v>
      </c>
      <c r="F78" s="2">
        <v>0</v>
      </c>
      <c r="G78" s="2">
        <v>0</v>
      </c>
      <c r="H78" s="2">
        <v>0</v>
      </c>
      <c r="I78" s="2">
        <v>0</v>
      </c>
      <c r="J78" s="2">
        <v>2314</v>
      </c>
      <c r="K78" s="2">
        <v>0</v>
      </c>
      <c r="L78" s="2">
        <v>0</v>
      </c>
      <c r="M78" s="2">
        <v>2314</v>
      </c>
    </row>
    <row r="79" spans="1:13" ht="12.75">
      <c r="A79" s="2" t="s">
        <v>168</v>
      </c>
      <c r="B79" s="2" t="s">
        <v>169</v>
      </c>
      <c r="C79" s="2">
        <v>1467</v>
      </c>
      <c r="D79" s="2">
        <v>0</v>
      </c>
      <c r="E79" s="2">
        <v>0</v>
      </c>
      <c r="F79" s="2">
        <v>0</v>
      </c>
      <c r="G79" s="2">
        <v>0</v>
      </c>
      <c r="H79" s="2">
        <v>0</v>
      </c>
      <c r="I79" s="2">
        <v>0</v>
      </c>
      <c r="J79" s="2">
        <v>0</v>
      </c>
      <c r="K79" s="2">
        <v>0</v>
      </c>
      <c r="L79" s="2">
        <v>0</v>
      </c>
      <c r="M79" s="2">
        <v>0</v>
      </c>
    </row>
    <row r="80" spans="1:13" ht="12.75">
      <c r="A80" s="2" t="s">
        <v>170</v>
      </c>
      <c r="B80" s="2" t="s">
        <v>171</v>
      </c>
      <c r="C80" s="2">
        <v>1576</v>
      </c>
      <c r="D80" s="2">
        <v>0</v>
      </c>
      <c r="E80" s="2">
        <v>0</v>
      </c>
      <c r="F80" s="2">
        <v>0</v>
      </c>
      <c r="G80" s="2">
        <v>0</v>
      </c>
      <c r="H80" s="2">
        <v>0</v>
      </c>
      <c r="I80" s="2">
        <v>0</v>
      </c>
      <c r="J80" s="2">
        <v>0</v>
      </c>
      <c r="K80" s="2">
        <v>0</v>
      </c>
      <c r="L80" s="2">
        <v>0</v>
      </c>
      <c r="M80" s="2">
        <v>0</v>
      </c>
    </row>
    <row r="81" spans="1:13" ht="12.75">
      <c r="A81" s="2" t="s">
        <v>172</v>
      </c>
      <c r="B81" s="2" t="s">
        <v>173</v>
      </c>
      <c r="C81" s="2">
        <v>394</v>
      </c>
      <c r="D81" s="2">
        <v>0</v>
      </c>
      <c r="E81" s="2">
        <v>0</v>
      </c>
      <c r="F81" s="2">
        <v>0</v>
      </c>
      <c r="G81" s="2">
        <v>0</v>
      </c>
      <c r="H81" s="2">
        <v>0</v>
      </c>
      <c r="I81" s="2">
        <v>0</v>
      </c>
      <c r="J81" s="2">
        <v>0</v>
      </c>
      <c r="K81" s="2">
        <v>0</v>
      </c>
      <c r="L81" s="2">
        <v>0</v>
      </c>
      <c r="M81" s="2">
        <v>0</v>
      </c>
    </row>
    <row r="82" spans="1:13" ht="12.75">
      <c r="A82" s="2" t="s">
        <v>174</v>
      </c>
      <c r="B82" s="2" t="s">
        <v>175</v>
      </c>
      <c r="C82" s="2">
        <v>9338</v>
      </c>
      <c r="D82" s="2">
        <v>0</v>
      </c>
      <c r="E82" s="2">
        <v>394</v>
      </c>
      <c r="F82" s="2">
        <v>0</v>
      </c>
      <c r="G82" s="2">
        <v>0</v>
      </c>
      <c r="H82" s="2">
        <v>0</v>
      </c>
      <c r="I82" s="2">
        <v>0</v>
      </c>
      <c r="J82" s="2">
        <v>2935</v>
      </c>
      <c r="K82" s="2">
        <v>0</v>
      </c>
      <c r="L82" s="2">
        <v>0</v>
      </c>
      <c r="M82" s="2">
        <v>2935</v>
      </c>
    </row>
    <row r="83" spans="1:13" ht="12.75">
      <c r="A83" s="2" t="s">
        <v>176</v>
      </c>
      <c r="B83" s="2" t="s">
        <v>177</v>
      </c>
      <c r="C83" s="2">
        <v>0</v>
      </c>
      <c r="D83" s="2">
        <v>0</v>
      </c>
      <c r="E83" s="2">
        <v>0</v>
      </c>
      <c r="F83" s="2">
        <v>0</v>
      </c>
      <c r="G83" s="2">
        <v>0</v>
      </c>
      <c r="H83" s="2">
        <v>0</v>
      </c>
      <c r="I83" s="2">
        <v>0</v>
      </c>
      <c r="J83" s="2">
        <v>1243</v>
      </c>
      <c r="K83" s="2">
        <v>0</v>
      </c>
      <c r="L83" s="2">
        <v>0</v>
      </c>
      <c r="M83" s="2">
        <v>1243</v>
      </c>
    </row>
    <row r="84" spans="1:13" ht="12.75">
      <c r="A84" s="2" t="s">
        <v>178</v>
      </c>
      <c r="B84" s="2" t="s">
        <v>179</v>
      </c>
      <c r="C84" s="2">
        <v>18377</v>
      </c>
      <c r="D84" s="2">
        <v>2327</v>
      </c>
      <c r="E84" s="2">
        <v>1368</v>
      </c>
      <c r="F84" s="2">
        <v>0</v>
      </c>
      <c r="G84" s="2">
        <v>0</v>
      </c>
      <c r="H84" s="2">
        <v>0</v>
      </c>
      <c r="I84" s="2">
        <v>0</v>
      </c>
      <c r="J84" s="2">
        <v>3458</v>
      </c>
      <c r="K84" s="2">
        <v>125</v>
      </c>
      <c r="L84" s="2">
        <v>0</v>
      </c>
      <c r="M84" s="2">
        <v>3134</v>
      </c>
    </row>
    <row r="85" spans="1:13" ht="12.75">
      <c r="A85" s="2" t="s">
        <v>180</v>
      </c>
      <c r="B85" s="2" t="s">
        <v>181</v>
      </c>
      <c r="C85" s="2">
        <v>14430</v>
      </c>
      <c r="D85" s="2">
        <v>869</v>
      </c>
      <c r="E85" s="2">
        <v>1244</v>
      </c>
      <c r="F85" s="2">
        <v>0</v>
      </c>
      <c r="G85" s="2">
        <v>0</v>
      </c>
      <c r="H85" s="2">
        <v>0</v>
      </c>
      <c r="I85" s="2">
        <v>0</v>
      </c>
      <c r="J85" s="2">
        <v>125</v>
      </c>
      <c r="K85" s="2">
        <v>0</v>
      </c>
      <c r="L85" s="2">
        <v>0</v>
      </c>
      <c r="M85" s="2">
        <v>125</v>
      </c>
    </row>
    <row r="86" spans="1:13" ht="12.75">
      <c r="A86" s="2" t="s">
        <v>182</v>
      </c>
      <c r="B86" s="2" t="s">
        <v>183</v>
      </c>
      <c r="C86" s="2">
        <v>788</v>
      </c>
      <c r="D86" s="2">
        <v>124</v>
      </c>
      <c r="E86" s="2">
        <v>0</v>
      </c>
      <c r="F86" s="2">
        <v>0</v>
      </c>
      <c r="G86" s="2">
        <v>0</v>
      </c>
      <c r="H86" s="2">
        <v>0</v>
      </c>
      <c r="I86" s="2">
        <v>0</v>
      </c>
      <c r="J86" s="2">
        <v>0</v>
      </c>
      <c r="K86" s="2">
        <v>0</v>
      </c>
      <c r="L86" s="2">
        <v>0</v>
      </c>
      <c r="M86" s="2">
        <v>0</v>
      </c>
    </row>
    <row r="87" spans="1:13" ht="12.75">
      <c r="A87" s="2" t="s">
        <v>184</v>
      </c>
      <c r="B87" s="2" t="s">
        <v>185</v>
      </c>
      <c r="C87" s="2">
        <v>788</v>
      </c>
      <c r="D87" s="2">
        <v>0</v>
      </c>
      <c r="E87" s="2">
        <v>0</v>
      </c>
      <c r="F87" s="2">
        <v>0</v>
      </c>
      <c r="G87" s="2">
        <v>0</v>
      </c>
      <c r="H87" s="2">
        <v>0</v>
      </c>
      <c r="I87" s="2">
        <v>0</v>
      </c>
      <c r="J87" s="2">
        <v>224</v>
      </c>
      <c r="K87" s="2">
        <v>0</v>
      </c>
      <c r="L87" s="2">
        <v>0</v>
      </c>
      <c r="M87" s="2">
        <v>224</v>
      </c>
    </row>
    <row r="88" spans="1:13" ht="12.75">
      <c r="A88" s="2" t="s">
        <v>186</v>
      </c>
      <c r="B88" s="2" t="s">
        <v>187</v>
      </c>
      <c r="C88" s="2">
        <v>2942</v>
      </c>
      <c r="D88" s="2">
        <v>434</v>
      </c>
      <c r="E88" s="2">
        <v>0</v>
      </c>
      <c r="F88" s="2">
        <v>0</v>
      </c>
      <c r="G88" s="2">
        <v>0</v>
      </c>
      <c r="H88" s="2">
        <v>0</v>
      </c>
      <c r="I88" s="2">
        <v>0</v>
      </c>
      <c r="J88" s="2">
        <v>0</v>
      </c>
      <c r="K88" s="2">
        <v>0</v>
      </c>
      <c r="L88" s="2">
        <v>0</v>
      </c>
      <c r="M88" s="2">
        <v>0</v>
      </c>
    </row>
    <row r="89" spans="1:13" ht="12.75">
      <c r="A89" s="2" t="s">
        <v>188</v>
      </c>
      <c r="B89" s="2" t="s">
        <v>189</v>
      </c>
      <c r="C89" s="2">
        <v>12933</v>
      </c>
      <c r="D89" s="2">
        <v>0</v>
      </c>
      <c r="E89" s="2">
        <v>591</v>
      </c>
      <c r="F89" s="2">
        <v>0</v>
      </c>
      <c r="G89" s="2">
        <v>0</v>
      </c>
      <c r="H89" s="2">
        <v>0</v>
      </c>
      <c r="I89" s="2">
        <v>0</v>
      </c>
      <c r="J89" s="2">
        <v>0</v>
      </c>
      <c r="K89" s="2">
        <v>0</v>
      </c>
      <c r="L89" s="2">
        <v>0</v>
      </c>
      <c r="M89" s="2">
        <v>0</v>
      </c>
    </row>
    <row r="90" spans="1:13" ht="12.75">
      <c r="A90" s="2" t="s">
        <v>192</v>
      </c>
      <c r="B90" s="2" t="s">
        <v>193</v>
      </c>
      <c r="C90" s="2">
        <v>27144</v>
      </c>
      <c r="D90" s="2">
        <v>0</v>
      </c>
      <c r="E90" s="2">
        <v>591</v>
      </c>
      <c r="F90" s="2">
        <v>0</v>
      </c>
      <c r="G90" s="2">
        <v>0</v>
      </c>
      <c r="H90" s="2">
        <v>0</v>
      </c>
      <c r="I90" s="2">
        <v>0</v>
      </c>
      <c r="J90" s="2">
        <v>12086</v>
      </c>
      <c r="K90" s="2">
        <v>0</v>
      </c>
      <c r="L90" s="2">
        <v>0</v>
      </c>
      <c r="M90" s="2">
        <v>11015</v>
      </c>
    </row>
    <row r="91" spans="1:13" ht="12.75">
      <c r="A91" s="2" t="s">
        <v>198</v>
      </c>
      <c r="B91" s="2" t="s">
        <v>199</v>
      </c>
      <c r="C91" s="2">
        <v>16634</v>
      </c>
      <c r="D91" s="2">
        <v>0</v>
      </c>
      <c r="E91" s="2">
        <v>0</v>
      </c>
      <c r="F91" s="2">
        <v>0</v>
      </c>
      <c r="G91" s="2">
        <v>0</v>
      </c>
      <c r="H91" s="2">
        <v>0</v>
      </c>
      <c r="I91" s="2">
        <v>0</v>
      </c>
      <c r="J91" s="2">
        <v>0</v>
      </c>
      <c r="K91" s="2">
        <v>0</v>
      </c>
      <c r="L91" s="2">
        <v>0</v>
      </c>
      <c r="M91" s="2">
        <v>0</v>
      </c>
    </row>
    <row r="92" spans="1:13" ht="12.75">
      <c r="A92" s="2" t="s">
        <v>200</v>
      </c>
      <c r="B92" s="2" t="s">
        <v>201</v>
      </c>
      <c r="C92" s="2">
        <v>2758</v>
      </c>
      <c r="D92" s="2">
        <v>0</v>
      </c>
      <c r="E92" s="2">
        <v>788</v>
      </c>
      <c r="F92" s="2">
        <v>0</v>
      </c>
      <c r="G92" s="2">
        <v>0</v>
      </c>
      <c r="H92" s="2">
        <v>0</v>
      </c>
      <c r="I92" s="2">
        <v>0</v>
      </c>
      <c r="J92" s="2">
        <v>1243</v>
      </c>
      <c r="K92" s="2">
        <v>0</v>
      </c>
      <c r="L92" s="2">
        <v>0</v>
      </c>
      <c r="M92" s="2">
        <v>1243</v>
      </c>
    </row>
    <row r="93" spans="1:13" ht="12.75">
      <c r="A93" s="2" t="s">
        <v>202</v>
      </c>
      <c r="B93" s="2" t="s">
        <v>203</v>
      </c>
      <c r="C93" s="2">
        <v>20920</v>
      </c>
      <c r="D93" s="2">
        <v>0</v>
      </c>
      <c r="E93" s="2">
        <v>828</v>
      </c>
      <c r="F93" s="2">
        <v>0</v>
      </c>
      <c r="G93" s="2">
        <v>0</v>
      </c>
      <c r="H93" s="2">
        <v>0</v>
      </c>
      <c r="I93" s="2">
        <v>0</v>
      </c>
      <c r="J93" s="2">
        <v>2321</v>
      </c>
      <c r="K93" s="2">
        <v>0</v>
      </c>
      <c r="L93" s="2">
        <v>0</v>
      </c>
      <c r="M93" s="2">
        <v>2321</v>
      </c>
    </row>
    <row r="94" spans="1:13" ht="12.75">
      <c r="A94" s="2" t="s">
        <v>206</v>
      </c>
      <c r="B94" s="2" t="s">
        <v>207</v>
      </c>
      <c r="C94" s="2">
        <v>1759</v>
      </c>
      <c r="D94" s="2">
        <v>249</v>
      </c>
      <c r="E94" s="2">
        <v>0</v>
      </c>
      <c r="F94" s="2">
        <v>0</v>
      </c>
      <c r="G94" s="2">
        <v>0</v>
      </c>
      <c r="H94" s="2">
        <v>0</v>
      </c>
      <c r="I94" s="2">
        <v>0</v>
      </c>
      <c r="J94" s="2">
        <v>0</v>
      </c>
      <c r="K94" s="2">
        <v>0</v>
      </c>
      <c r="L94" s="2">
        <v>0</v>
      </c>
      <c r="M94" s="2">
        <v>0</v>
      </c>
    </row>
    <row r="95" spans="1:13" ht="12.75">
      <c r="A95" s="2" t="s">
        <v>208</v>
      </c>
      <c r="B95" s="2" t="s">
        <v>209</v>
      </c>
      <c r="C95" s="2">
        <v>5896</v>
      </c>
      <c r="D95" s="2">
        <v>900</v>
      </c>
      <c r="E95" s="2">
        <v>912</v>
      </c>
      <c r="F95" s="2">
        <v>0</v>
      </c>
      <c r="G95" s="2">
        <v>0</v>
      </c>
      <c r="H95" s="2">
        <v>0</v>
      </c>
      <c r="I95" s="2">
        <v>0</v>
      </c>
      <c r="J95" s="2">
        <v>511</v>
      </c>
      <c r="K95" s="2">
        <v>0</v>
      </c>
      <c r="L95" s="2">
        <v>0</v>
      </c>
      <c r="M95" s="2">
        <v>0</v>
      </c>
    </row>
    <row r="96" spans="1:13" ht="12.75">
      <c r="A96" s="2" t="s">
        <v>210</v>
      </c>
      <c r="B96" s="2" t="s">
        <v>211</v>
      </c>
      <c r="C96" s="2">
        <v>6764</v>
      </c>
      <c r="D96" s="2">
        <v>745</v>
      </c>
      <c r="E96" s="2">
        <v>228</v>
      </c>
      <c r="F96" s="2">
        <v>2270</v>
      </c>
      <c r="G96" s="2">
        <v>0</v>
      </c>
      <c r="H96" s="2">
        <v>0</v>
      </c>
      <c r="I96" s="2">
        <v>0</v>
      </c>
      <c r="J96" s="2">
        <v>0</v>
      </c>
      <c r="K96" s="2">
        <v>0</v>
      </c>
      <c r="L96" s="2">
        <v>0</v>
      </c>
      <c r="M96" s="2">
        <v>0</v>
      </c>
    </row>
    <row r="97" spans="1:13" ht="12.75">
      <c r="A97" s="2" t="s">
        <v>212</v>
      </c>
      <c r="B97" s="2" t="s">
        <v>213</v>
      </c>
      <c r="C97" s="2">
        <v>4689</v>
      </c>
      <c r="D97" s="2">
        <v>0</v>
      </c>
      <c r="E97" s="2">
        <v>197</v>
      </c>
      <c r="F97" s="2">
        <v>0</v>
      </c>
      <c r="G97" s="2">
        <v>0</v>
      </c>
      <c r="H97" s="2">
        <v>0</v>
      </c>
      <c r="I97" s="2">
        <v>0</v>
      </c>
      <c r="J97" s="2">
        <v>9081</v>
      </c>
      <c r="K97" s="2">
        <v>0</v>
      </c>
      <c r="L97" s="2">
        <v>0</v>
      </c>
      <c r="M97" s="2">
        <v>9081</v>
      </c>
    </row>
    <row r="98" spans="1:13" ht="12.75">
      <c r="A98" s="2" t="s">
        <v>214</v>
      </c>
      <c r="B98" s="2" t="s">
        <v>215</v>
      </c>
      <c r="C98" s="2">
        <v>5122</v>
      </c>
      <c r="D98" s="2">
        <v>0</v>
      </c>
      <c r="E98" s="2">
        <v>0</v>
      </c>
      <c r="F98" s="2">
        <v>0</v>
      </c>
      <c r="G98" s="2">
        <v>0</v>
      </c>
      <c r="H98" s="2">
        <v>0</v>
      </c>
      <c r="I98" s="2">
        <v>0</v>
      </c>
      <c r="J98" s="2">
        <v>846</v>
      </c>
      <c r="K98" s="2">
        <v>0</v>
      </c>
      <c r="L98" s="2">
        <v>0</v>
      </c>
      <c r="M98" s="2">
        <v>846</v>
      </c>
    </row>
    <row r="99" spans="1:13" ht="12.75">
      <c r="A99" s="2" t="s">
        <v>216</v>
      </c>
      <c r="B99" s="2" t="s">
        <v>217</v>
      </c>
      <c r="C99" s="2">
        <v>10311</v>
      </c>
      <c r="D99" s="2">
        <v>0</v>
      </c>
      <c r="E99" s="2">
        <v>394</v>
      </c>
      <c r="F99" s="2">
        <v>0</v>
      </c>
      <c r="G99" s="2">
        <v>0</v>
      </c>
      <c r="H99" s="2">
        <v>0</v>
      </c>
      <c r="I99" s="2">
        <v>0</v>
      </c>
      <c r="J99" s="2">
        <v>3833</v>
      </c>
      <c r="K99" s="2">
        <v>0</v>
      </c>
      <c r="L99" s="2">
        <v>0</v>
      </c>
      <c r="M99" s="2">
        <v>3833</v>
      </c>
    </row>
    <row r="100" spans="1:13" ht="12.75">
      <c r="A100" s="2" t="s">
        <v>218</v>
      </c>
      <c r="B100" s="2" t="s">
        <v>219</v>
      </c>
      <c r="C100" s="2">
        <v>3940</v>
      </c>
      <c r="D100" s="2">
        <v>0</v>
      </c>
      <c r="E100" s="2">
        <v>0</v>
      </c>
      <c r="F100" s="2">
        <v>0</v>
      </c>
      <c r="G100" s="2">
        <v>0</v>
      </c>
      <c r="H100" s="2">
        <v>0</v>
      </c>
      <c r="I100" s="2">
        <v>0</v>
      </c>
      <c r="J100" s="2">
        <v>11397</v>
      </c>
      <c r="K100" s="2">
        <v>0</v>
      </c>
      <c r="L100" s="2">
        <v>0</v>
      </c>
      <c r="M100" s="2">
        <v>9062</v>
      </c>
    </row>
    <row r="101" spans="1:13" ht="12.75">
      <c r="A101" s="2" t="s">
        <v>222</v>
      </c>
      <c r="B101" s="2" t="s">
        <v>223</v>
      </c>
      <c r="C101" s="2">
        <v>0</v>
      </c>
      <c r="D101" s="2">
        <v>0</v>
      </c>
      <c r="E101" s="2">
        <v>0</v>
      </c>
      <c r="F101" s="2">
        <v>0</v>
      </c>
      <c r="G101" s="2">
        <v>0</v>
      </c>
      <c r="H101" s="2">
        <v>0</v>
      </c>
      <c r="I101" s="2">
        <v>0</v>
      </c>
      <c r="J101" s="2">
        <v>898</v>
      </c>
      <c r="K101" s="2">
        <v>0</v>
      </c>
      <c r="L101" s="2">
        <v>0</v>
      </c>
      <c r="M101" s="2">
        <v>898</v>
      </c>
    </row>
    <row r="102" spans="1:13" ht="12.75">
      <c r="A102" s="2" t="s">
        <v>224</v>
      </c>
      <c r="B102" s="2" t="s">
        <v>225</v>
      </c>
      <c r="C102" s="2">
        <v>0</v>
      </c>
      <c r="D102" s="2">
        <v>0</v>
      </c>
      <c r="E102" s="2">
        <v>0</v>
      </c>
      <c r="F102" s="2">
        <v>0</v>
      </c>
      <c r="G102" s="2">
        <v>0</v>
      </c>
      <c r="H102" s="2">
        <v>0</v>
      </c>
      <c r="I102" s="2">
        <v>0</v>
      </c>
      <c r="J102" s="2">
        <v>622</v>
      </c>
      <c r="K102" s="2">
        <v>0</v>
      </c>
      <c r="L102" s="2">
        <v>0</v>
      </c>
      <c r="M102" s="2">
        <v>0</v>
      </c>
    </row>
    <row r="103" spans="1:13" ht="12.75">
      <c r="A103" s="2"/>
      <c r="B103" s="2"/>
      <c r="C103" s="2"/>
      <c r="D103" s="2"/>
      <c r="E103" s="2"/>
      <c r="F103" s="2"/>
      <c r="G103" s="2"/>
      <c r="H103" s="2"/>
      <c r="I103" s="2"/>
      <c r="J103" s="2"/>
      <c r="K103" s="2"/>
      <c r="L103" s="2"/>
      <c r="M103" s="2"/>
    </row>
    <row r="104" spans="1:13" ht="12.75">
      <c r="A104" s="2"/>
      <c r="B104" s="2"/>
      <c r="C104" s="2"/>
      <c r="D104" s="2"/>
      <c r="E104" s="2"/>
      <c r="F104" s="2"/>
      <c r="G104" s="2"/>
      <c r="H104" s="2"/>
      <c r="I104" s="2"/>
      <c r="J104" s="2"/>
      <c r="K104" s="2"/>
      <c r="L104" s="2"/>
      <c r="M104" s="2"/>
    </row>
    <row r="105" spans="1:13" ht="12.75">
      <c r="A105" s="2" t="s">
        <v>226</v>
      </c>
      <c r="B105" s="2" t="s">
        <v>227</v>
      </c>
      <c r="C105" s="2">
        <v>0</v>
      </c>
      <c r="D105" s="2">
        <v>0</v>
      </c>
      <c r="E105" s="2">
        <v>0</v>
      </c>
      <c r="F105" s="2">
        <v>0</v>
      </c>
      <c r="G105" s="2">
        <v>0</v>
      </c>
      <c r="H105" s="2">
        <v>0</v>
      </c>
      <c r="I105" s="2">
        <v>0</v>
      </c>
      <c r="J105" s="2">
        <v>846</v>
      </c>
      <c r="K105" s="2">
        <v>0</v>
      </c>
      <c r="L105" s="2">
        <v>0</v>
      </c>
      <c r="M105" s="2">
        <v>846</v>
      </c>
    </row>
    <row r="106" spans="1:13" ht="12.75">
      <c r="A106" s="2" t="s">
        <v>228</v>
      </c>
      <c r="B106" s="2" t="s">
        <v>38</v>
      </c>
      <c r="C106" s="2">
        <v>1970</v>
      </c>
      <c r="D106" s="2">
        <v>0</v>
      </c>
      <c r="E106" s="2">
        <v>0</v>
      </c>
      <c r="F106" s="2">
        <v>0</v>
      </c>
      <c r="G106" s="2">
        <v>0</v>
      </c>
      <c r="H106" s="2">
        <v>0</v>
      </c>
      <c r="I106" s="2">
        <v>0</v>
      </c>
      <c r="J106" s="2">
        <v>0</v>
      </c>
      <c r="K106" s="2">
        <v>0</v>
      </c>
      <c r="L106" s="2">
        <v>0</v>
      </c>
      <c r="M106" s="2">
        <v>0</v>
      </c>
    </row>
    <row r="107" spans="1:13" ht="12.75">
      <c r="A107" s="2" t="s">
        <v>229</v>
      </c>
      <c r="B107" s="2" t="s">
        <v>40</v>
      </c>
      <c r="C107" s="2">
        <v>0</v>
      </c>
      <c r="D107" s="2">
        <v>0</v>
      </c>
      <c r="E107" s="2">
        <v>0</v>
      </c>
      <c r="F107" s="2">
        <v>0</v>
      </c>
      <c r="G107" s="2">
        <v>0</v>
      </c>
      <c r="H107" s="2">
        <v>0</v>
      </c>
      <c r="I107" s="2">
        <v>0</v>
      </c>
      <c r="J107" s="2">
        <v>1243</v>
      </c>
      <c r="K107" s="2">
        <v>0</v>
      </c>
      <c r="L107" s="2">
        <v>0</v>
      </c>
      <c r="M107" s="2">
        <v>1243</v>
      </c>
    </row>
    <row r="108" spans="1:13" ht="12.75">
      <c r="A108" s="2" t="s">
        <v>230</v>
      </c>
      <c r="B108" s="2" t="s">
        <v>42</v>
      </c>
      <c r="C108" s="2">
        <v>0</v>
      </c>
      <c r="D108" s="2">
        <v>0</v>
      </c>
      <c r="E108" s="2">
        <v>0</v>
      </c>
      <c r="F108" s="2">
        <v>0</v>
      </c>
      <c r="G108" s="2">
        <v>0</v>
      </c>
      <c r="H108" s="2">
        <v>0</v>
      </c>
      <c r="I108" s="2">
        <v>0</v>
      </c>
      <c r="J108" s="2">
        <v>7370</v>
      </c>
      <c r="K108" s="2">
        <v>0</v>
      </c>
      <c r="L108" s="2">
        <v>0</v>
      </c>
      <c r="M108" s="2">
        <v>5229</v>
      </c>
    </row>
    <row r="109" spans="1:13" ht="12.75">
      <c r="A109" s="2" t="s">
        <v>244</v>
      </c>
      <c r="B109" s="2" t="s">
        <v>245</v>
      </c>
      <c r="C109" s="2">
        <v>4728</v>
      </c>
      <c r="D109" s="2">
        <v>0</v>
      </c>
      <c r="E109" s="2">
        <v>0</v>
      </c>
      <c r="F109" s="2">
        <v>0</v>
      </c>
      <c r="G109" s="2">
        <v>0</v>
      </c>
      <c r="H109" s="2">
        <v>0</v>
      </c>
      <c r="I109" s="2">
        <v>0</v>
      </c>
      <c r="J109" s="2">
        <v>0</v>
      </c>
      <c r="K109" s="2">
        <v>0</v>
      </c>
      <c r="L109" s="2">
        <v>0</v>
      </c>
      <c r="M109" s="2">
        <v>0</v>
      </c>
    </row>
    <row r="110" spans="1:13" ht="12.75">
      <c r="A110" s="2" t="s">
        <v>231</v>
      </c>
      <c r="B110" s="2" t="s">
        <v>44</v>
      </c>
      <c r="C110" s="2">
        <v>0</v>
      </c>
      <c r="D110" s="2">
        <v>0</v>
      </c>
      <c r="E110" s="2">
        <v>0</v>
      </c>
      <c r="F110" s="2">
        <v>0</v>
      </c>
      <c r="G110" s="2">
        <v>0</v>
      </c>
      <c r="H110" s="2">
        <v>0</v>
      </c>
      <c r="I110" s="2">
        <v>0</v>
      </c>
      <c r="J110" s="2">
        <v>60600</v>
      </c>
      <c r="K110" s="2">
        <v>0</v>
      </c>
      <c r="L110" s="2">
        <v>0</v>
      </c>
      <c r="M110" s="2">
        <v>54051</v>
      </c>
    </row>
    <row r="111" spans="1:13" ht="12.75">
      <c r="A111" s="2" t="s">
        <v>45</v>
      </c>
      <c r="B111" s="2"/>
      <c r="C111" s="2">
        <v>555220</v>
      </c>
      <c r="D111" s="2">
        <v>16419</v>
      </c>
      <c r="E111" s="2">
        <v>32923</v>
      </c>
      <c r="F111" s="2">
        <v>2726</v>
      </c>
      <c r="G111" s="2">
        <v>0</v>
      </c>
      <c r="H111" s="2">
        <v>0</v>
      </c>
      <c r="I111" s="2">
        <v>0</v>
      </c>
      <c r="J111" s="2">
        <v>232082</v>
      </c>
      <c r="K111" s="2">
        <v>957</v>
      </c>
      <c r="L111" s="2">
        <v>8030</v>
      </c>
      <c r="M111" s="2">
        <v>195200</v>
      </c>
    </row>
    <row r="112" spans="1:13" ht="12.75">
      <c r="A112" s="2"/>
      <c r="B112" s="2"/>
      <c r="C112" s="2"/>
      <c r="D112" s="2"/>
      <c r="E112" s="2"/>
      <c r="F112" s="2"/>
      <c r="G112" s="2"/>
      <c r="H112" s="2"/>
      <c r="I112" s="2"/>
      <c r="J112" s="2"/>
      <c r="K112" s="2"/>
      <c r="L112" s="2"/>
      <c r="M112" s="2"/>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Q126"/>
  <sheetViews>
    <sheetView zoomScalePageLayoutView="0" workbookViewId="0" topLeftCell="A1">
      <selection activeCell="A25" sqref="A10:A25"/>
    </sheetView>
  </sheetViews>
  <sheetFormatPr defaultColWidth="8.8515625" defaultRowHeight="12.75"/>
  <cols>
    <col min="1" max="1" width="3.8515625" style="3" customWidth="1"/>
    <col min="2" max="2" width="20.7109375" style="3" bestFit="1" customWidth="1"/>
    <col min="3" max="3" width="10.00390625" style="3" bestFit="1" customWidth="1"/>
    <col min="4" max="9" width="9.00390625" style="3" bestFit="1" customWidth="1"/>
    <col min="10" max="10" width="10.00390625" style="3" bestFit="1" customWidth="1"/>
    <col min="11" max="12" width="9.00390625" style="3" bestFit="1" customWidth="1"/>
    <col min="13" max="13" width="10.00390625" style="3" bestFit="1" customWidth="1"/>
    <col min="14" max="15" width="8.8515625" style="3" customWidth="1"/>
    <col min="16" max="16" width="9.57421875" style="3" bestFit="1" customWidth="1"/>
    <col min="17" max="16384" width="8.8515625" style="3" customWidth="1"/>
  </cols>
  <sheetData>
    <row r="1" ht="12.75">
      <c r="A1" s="3" t="s">
        <v>238</v>
      </c>
    </row>
    <row r="2" ht="12.75">
      <c r="A2" s="3" t="s">
        <v>1</v>
      </c>
    </row>
    <row r="3" ht="12.75">
      <c r="A3" s="3" t="s">
        <v>246</v>
      </c>
    </row>
    <row r="4" ht="12.75">
      <c r="A4" s="3" t="s">
        <v>248</v>
      </c>
    </row>
    <row r="6" spans="1:13" ht="13.5" thickBot="1">
      <c r="A6" s="2" t="s">
        <v>233</v>
      </c>
      <c r="B6" s="2"/>
      <c r="C6" s="18" t="s">
        <v>2</v>
      </c>
      <c r="D6" s="19"/>
      <c r="E6" s="19"/>
      <c r="F6" s="20"/>
      <c r="G6" s="18" t="s">
        <v>3</v>
      </c>
      <c r="H6" s="19"/>
      <c r="I6" s="20"/>
      <c r="J6" s="19" t="s">
        <v>4</v>
      </c>
      <c r="K6" s="19"/>
      <c r="L6" s="19"/>
      <c r="M6" s="20"/>
    </row>
    <row r="7" spans="1:13" ht="13.5" thickTop="1">
      <c r="A7" s="2"/>
      <c r="B7" s="10"/>
      <c r="C7" s="11"/>
      <c r="D7" s="11" t="s">
        <v>5</v>
      </c>
      <c r="E7" s="11" t="s">
        <v>6</v>
      </c>
      <c r="F7" s="10" t="s">
        <v>6</v>
      </c>
      <c r="G7" s="9"/>
      <c r="H7" s="11" t="s">
        <v>5</v>
      </c>
      <c r="I7" s="10" t="s">
        <v>6</v>
      </c>
      <c r="J7" s="11"/>
      <c r="K7" s="11" t="s">
        <v>5</v>
      </c>
      <c r="L7" s="11" t="s">
        <v>7</v>
      </c>
      <c r="M7" s="10" t="s">
        <v>6</v>
      </c>
    </row>
    <row r="8" spans="1:13" ht="12.75">
      <c r="A8" s="2"/>
      <c r="B8" s="10"/>
      <c r="C8" s="11" t="s">
        <v>8</v>
      </c>
      <c r="D8" s="11" t="s">
        <v>9</v>
      </c>
      <c r="E8" s="11" t="s">
        <v>10</v>
      </c>
      <c r="F8" s="10" t="s">
        <v>11</v>
      </c>
      <c r="G8" s="9" t="s">
        <v>8</v>
      </c>
      <c r="H8" s="11" t="s">
        <v>9</v>
      </c>
      <c r="I8" s="10" t="s">
        <v>10</v>
      </c>
      <c r="J8" s="11" t="s">
        <v>8</v>
      </c>
      <c r="K8" s="11" t="s">
        <v>9</v>
      </c>
      <c r="L8" s="11" t="s">
        <v>12</v>
      </c>
      <c r="M8" s="10" t="s">
        <v>10</v>
      </c>
    </row>
    <row r="9" spans="1:13" ht="12.75">
      <c r="A9" s="14" t="s">
        <v>13</v>
      </c>
      <c r="B9" s="13"/>
      <c r="C9" s="14" t="s">
        <v>14</v>
      </c>
      <c r="D9" s="14" t="s">
        <v>15</v>
      </c>
      <c r="E9" s="14" t="s">
        <v>16</v>
      </c>
      <c r="F9" s="13" t="s">
        <v>13</v>
      </c>
      <c r="G9" s="12" t="s">
        <v>14</v>
      </c>
      <c r="H9" s="14" t="s">
        <v>15</v>
      </c>
      <c r="I9" s="13" t="s">
        <v>13</v>
      </c>
      <c r="J9" s="14" t="s">
        <v>14</v>
      </c>
      <c r="K9" s="14" t="s">
        <v>15</v>
      </c>
      <c r="L9" s="14" t="s">
        <v>14</v>
      </c>
      <c r="M9" s="13" t="s">
        <v>13</v>
      </c>
    </row>
    <row r="10" spans="1:17" ht="12.75">
      <c r="A10" s="2" t="s">
        <v>17</v>
      </c>
      <c r="B10" s="2" t="s">
        <v>18</v>
      </c>
      <c r="C10" s="2">
        <v>152494</v>
      </c>
      <c r="D10" s="2">
        <v>187</v>
      </c>
      <c r="E10" s="2">
        <v>14827</v>
      </c>
      <c r="F10" s="2">
        <v>394</v>
      </c>
      <c r="G10" s="2">
        <v>0</v>
      </c>
      <c r="H10" s="2">
        <v>0</v>
      </c>
      <c r="I10" s="2">
        <v>0</v>
      </c>
      <c r="J10" s="32">
        <v>507373</v>
      </c>
      <c r="K10" s="32">
        <v>224</v>
      </c>
      <c r="L10" s="32">
        <v>0</v>
      </c>
      <c r="M10" s="32">
        <v>467855</v>
      </c>
      <c r="N10" s="3">
        <f>+J10+K10-M10</f>
        <v>39742</v>
      </c>
      <c r="O10" s="22">
        <v>39742</v>
      </c>
      <c r="P10" s="22">
        <f>+O10-N10</f>
        <v>0</v>
      </c>
      <c r="Q10" s="33" t="s">
        <v>17</v>
      </c>
    </row>
    <row r="11" spans="1:17" ht="12.75">
      <c r="A11" s="2" t="s">
        <v>19</v>
      </c>
      <c r="B11" s="2" t="s">
        <v>20</v>
      </c>
      <c r="C11" s="2">
        <v>345217</v>
      </c>
      <c r="D11" s="2">
        <v>0</v>
      </c>
      <c r="E11" s="2">
        <v>18834</v>
      </c>
      <c r="F11" s="2">
        <v>0</v>
      </c>
      <c r="G11" s="2">
        <v>0</v>
      </c>
      <c r="H11" s="2">
        <v>0</v>
      </c>
      <c r="I11" s="2">
        <v>0</v>
      </c>
      <c r="J11" s="32">
        <v>191032</v>
      </c>
      <c r="K11" s="32">
        <v>0</v>
      </c>
      <c r="L11" s="32">
        <v>332263</v>
      </c>
      <c r="M11" s="32">
        <v>119540</v>
      </c>
      <c r="N11" s="3">
        <f aca="true" t="shared" si="0" ref="N11:N25">+J11+K11-M11</f>
        <v>71492</v>
      </c>
      <c r="O11" s="22">
        <v>71492</v>
      </c>
      <c r="P11" s="22">
        <f aca="true" t="shared" si="1" ref="P11:P25">+O11-N11</f>
        <v>0</v>
      </c>
      <c r="Q11" s="33"/>
    </row>
    <row r="12" spans="1:17" ht="12.75">
      <c r="A12" s="2" t="s">
        <v>21</v>
      </c>
      <c r="B12" s="2" t="s">
        <v>22</v>
      </c>
      <c r="C12" s="2">
        <v>88276</v>
      </c>
      <c r="D12" s="2">
        <v>0</v>
      </c>
      <c r="E12" s="2">
        <v>10047</v>
      </c>
      <c r="F12" s="2">
        <v>984</v>
      </c>
      <c r="G12" s="2">
        <v>0</v>
      </c>
      <c r="H12" s="2">
        <v>0</v>
      </c>
      <c r="I12" s="2">
        <v>0</v>
      </c>
      <c r="J12" s="32">
        <v>409554</v>
      </c>
      <c r="K12" s="32">
        <v>0</v>
      </c>
      <c r="L12" s="32">
        <v>0</v>
      </c>
      <c r="M12" s="32">
        <v>301613</v>
      </c>
      <c r="N12" s="3">
        <f t="shared" si="0"/>
        <v>107941</v>
      </c>
      <c r="O12" s="22">
        <v>107941</v>
      </c>
      <c r="P12" s="22">
        <f t="shared" si="1"/>
        <v>0</v>
      </c>
      <c r="Q12" s="33"/>
    </row>
    <row r="13" spans="1:17" ht="12.75">
      <c r="A13" s="2" t="s">
        <v>23</v>
      </c>
      <c r="B13" s="2" t="s">
        <v>24</v>
      </c>
      <c r="C13" s="2">
        <v>638746</v>
      </c>
      <c r="D13" s="2">
        <v>76306</v>
      </c>
      <c r="E13" s="2">
        <v>51721</v>
      </c>
      <c r="F13" s="2">
        <v>3188</v>
      </c>
      <c r="G13" s="2">
        <v>0</v>
      </c>
      <c r="H13" s="2">
        <v>0</v>
      </c>
      <c r="I13" s="2">
        <v>0</v>
      </c>
      <c r="J13" s="32">
        <v>1717319</v>
      </c>
      <c r="K13" s="32">
        <v>102241</v>
      </c>
      <c r="L13" s="32">
        <v>0</v>
      </c>
      <c r="M13" s="32">
        <v>1678097</v>
      </c>
      <c r="N13" s="3">
        <f t="shared" si="0"/>
        <v>141463</v>
      </c>
      <c r="O13" s="22">
        <v>141463</v>
      </c>
      <c r="P13" s="22">
        <f t="shared" si="1"/>
        <v>0</v>
      </c>
      <c r="Q13" s="33"/>
    </row>
    <row r="14" spans="1:17" ht="12.75">
      <c r="A14" s="2" t="s">
        <v>25</v>
      </c>
      <c r="B14" s="2" t="s">
        <v>26</v>
      </c>
      <c r="C14" s="2">
        <v>178733</v>
      </c>
      <c r="D14" s="2">
        <v>16400</v>
      </c>
      <c r="E14" s="2">
        <v>26117</v>
      </c>
      <c r="F14" s="2">
        <v>222</v>
      </c>
      <c r="G14" s="2">
        <v>0</v>
      </c>
      <c r="H14" s="2">
        <v>0</v>
      </c>
      <c r="I14" s="2">
        <v>0</v>
      </c>
      <c r="J14" s="32">
        <v>491999</v>
      </c>
      <c r="K14" s="32">
        <v>26575</v>
      </c>
      <c r="L14" s="32">
        <v>0</v>
      </c>
      <c r="M14" s="32">
        <v>418944</v>
      </c>
      <c r="N14" s="3">
        <f t="shared" si="0"/>
        <v>99630</v>
      </c>
      <c r="O14">
        <v>99630</v>
      </c>
      <c r="P14" s="22">
        <f t="shared" si="1"/>
        <v>0</v>
      </c>
      <c r="Q14" s="33"/>
    </row>
    <row r="15" spans="1:17" ht="12.75">
      <c r="A15" s="2" t="s">
        <v>27</v>
      </c>
      <c r="B15" s="2" t="s">
        <v>28</v>
      </c>
      <c r="C15" s="2">
        <v>64820</v>
      </c>
      <c r="D15" s="2">
        <v>0</v>
      </c>
      <c r="E15" s="2">
        <v>4706</v>
      </c>
      <c r="F15" s="2">
        <v>394</v>
      </c>
      <c r="G15" s="2">
        <v>0</v>
      </c>
      <c r="H15" s="2">
        <v>0</v>
      </c>
      <c r="I15" s="2">
        <v>0</v>
      </c>
      <c r="J15" s="32">
        <v>44405</v>
      </c>
      <c r="K15" s="32">
        <v>0</v>
      </c>
      <c r="L15" s="32">
        <v>0</v>
      </c>
      <c r="M15" s="32">
        <v>42489</v>
      </c>
      <c r="N15" s="3">
        <f t="shared" si="0"/>
        <v>1916</v>
      </c>
      <c r="O15">
        <v>1916</v>
      </c>
      <c r="P15" s="22">
        <f t="shared" si="1"/>
        <v>0</v>
      </c>
      <c r="Q15" s="33"/>
    </row>
    <row r="16" spans="1:17" ht="12.75">
      <c r="A16" s="2" t="s">
        <v>29</v>
      </c>
      <c r="B16" s="2" t="s">
        <v>30</v>
      </c>
      <c r="C16" s="2">
        <v>0</v>
      </c>
      <c r="D16" s="2">
        <v>0</v>
      </c>
      <c r="E16" s="2">
        <v>0</v>
      </c>
      <c r="F16" s="2">
        <v>0</v>
      </c>
      <c r="G16" s="2">
        <v>99128</v>
      </c>
      <c r="H16" s="2">
        <v>18793</v>
      </c>
      <c r="I16" s="2">
        <v>38654</v>
      </c>
      <c r="J16" s="32">
        <v>1139</v>
      </c>
      <c r="K16" s="32">
        <v>0</v>
      </c>
      <c r="L16" s="32">
        <v>0</v>
      </c>
      <c r="M16" s="32">
        <v>0</v>
      </c>
      <c r="N16" s="3">
        <f t="shared" si="0"/>
        <v>1139</v>
      </c>
      <c r="O16">
        <v>1139</v>
      </c>
      <c r="P16" s="22">
        <f t="shared" si="1"/>
        <v>0</v>
      </c>
      <c r="Q16" s="33"/>
    </row>
    <row r="17" spans="1:17" ht="12.75">
      <c r="A17" s="2" t="s">
        <v>31</v>
      </c>
      <c r="B17" s="2" t="s">
        <v>32</v>
      </c>
      <c r="C17" s="2">
        <v>1427329</v>
      </c>
      <c r="D17" s="2">
        <v>62324</v>
      </c>
      <c r="E17" s="2">
        <v>130610</v>
      </c>
      <c r="F17" s="2">
        <v>3891</v>
      </c>
      <c r="G17" s="2">
        <v>0</v>
      </c>
      <c r="H17" s="2">
        <v>0</v>
      </c>
      <c r="I17" s="2">
        <v>0</v>
      </c>
      <c r="J17" s="32">
        <v>1937776</v>
      </c>
      <c r="K17" s="32">
        <v>76630</v>
      </c>
      <c r="L17" s="32">
        <v>0</v>
      </c>
      <c r="M17" s="32">
        <v>1859930</v>
      </c>
      <c r="N17" s="3">
        <f t="shared" si="0"/>
        <v>154476</v>
      </c>
      <c r="O17">
        <v>154476</v>
      </c>
      <c r="P17" s="22">
        <f t="shared" si="1"/>
        <v>0</v>
      </c>
      <c r="Q17" s="33"/>
    </row>
    <row r="18" spans="1:17" ht="12.75">
      <c r="A18" s="2" t="s">
        <v>33</v>
      </c>
      <c r="B18" s="2" t="s">
        <v>34</v>
      </c>
      <c r="C18" s="2">
        <v>101317</v>
      </c>
      <c r="D18" s="2">
        <v>0</v>
      </c>
      <c r="E18" s="2">
        <v>8668</v>
      </c>
      <c r="F18" s="2">
        <v>0</v>
      </c>
      <c r="G18" s="2">
        <v>0</v>
      </c>
      <c r="H18" s="2">
        <v>0</v>
      </c>
      <c r="I18" s="2">
        <v>0</v>
      </c>
      <c r="J18" s="32">
        <v>112478</v>
      </c>
      <c r="K18" s="32">
        <v>0</v>
      </c>
      <c r="L18" s="32">
        <v>0</v>
      </c>
      <c r="M18" s="32">
        <v>102360</v>
      </c>
      <c r="N18" s="3">
        <f t="shared" si="0"/>
        <v>10118</v>
      </c>
      <c r="O18">
        <v>10118</v>
      </c>
      <c r="P18" s="22">
        <f t="shared" si="1"/>
        <v>0</v>
      </c>
      <c r="Q18" s="33"/>
    </row>
    <row r="19" spans="1:17" ht="12.75">
      <c r="A19" s="2" t="s">
        <v>35</v>
      </c>
      <c r="B19" s="2" t="s">
        <v>36</v>
      </c>
      <c r="C19" s="2">
        <v>0</v>
      </c>
      <c r="D19" s="2">
        <v>0</v>
      </c>
      <c r="E19" s="2">
        <v>0</v>
      </c>
      <c r="F19" s="2">
        <v>0</v>
      </c>
      <c r="G19" s="2">
        <v>0</v>
      </c>
      <c r="H19" s="2">
        <v>0</v>
      </c>
      <c r="I19" s="2">
        <v>0</v>
      </c>
      <c r="J19" s="32">
        <v>51055</v>
      </c>
      <c r="K19" s="32">
        <v>0</v>
      </c>
      <c r="L19" s="32">
        <v>0</v>
      </c>
      <c r="M19" s="32">
        <v>47843</v>
      </c>
      <c r="N19" s="3">
        <f t="shared" si="0"/>
        <v>3212</v>
      </c>
      <c r="O19">
        <v>3212</v>
      </c>
      <c r="P19" s="22">
        <f t="shared" si="1"/>
        <v>0</v>
      </c>
      <c r="Q19" s="33"/>
    </row>
    <row r="20" spans="1:17" ht="12.75">
      <c r="A20" s="2" t="s">
        <v>37</v>
      </c>
      <c r="B20" s="2" t="s">
        <v>38</v>
      </c>
      <c r="C20" s="2">
        <v>17334</v>
      </c>
      <c r="D20" s="2">
        <v>0</v>
      </c>
      <c r="E20" s="2">
        <v>394</v>
      </c>
      <c r="F20" s="2">
        <v>0</v>
      </c>
      <c r="G20" s="2">
        <v>0</v>
      </c>
      <c r="H20" s="2">
        <v>0</v>
      </c>
      <c r="I20" s="2">
        <v>0</v>
      </c>
      <c r="J20" s="32">
        <v>0</v>
      </c>
      <c r="K20" s="32">
        <v>0</v>
      </c>
      <c r="L20" s="32">
        <v>0</v>
      </c>
      <c r="M20" s="32">
        <v>0</v>
      </c>
      <c r="N20" s="3">
        <f t="shared" si="0"/>
        <v>0</v>
      </c>
      <c r="O20">
        <v>0</v>
      </c>
      <c r="P20" s="22">
        <f t="shared" si="1"/>
        <v>0</v>
      </c>
      <c r="Q20" s="33"/>
    </row>
    <row r="21" spans="1:17" ht="12.75">
      <c r="A21" s="2" t="s">
        <v>39</v>
      </c>
      <c r="B21" s="2" t="s">
        <v>40</v>
      </c>
      <c r="C21" s="2">
        <v>0</v>
      </c>
      <c r="D21" s="2">
        <v>0</v>
      </c>
      <c r="E21" s="2">
        <v>0</v>
      </c>
      <c r="F21" s="2">
        <v>0</v>
      </c>
      <c r="G21" s="2">
        <v>0</v>
      </c>
      <c r="H21" s="2">
        <v>0</v>
      </c>
      <c r="I21" s="2">
        <v>0</v>
      </c>
      <c r="J21" s="32">
        <v>14929</v>
      </c>
      <c r="K21" s="32">
        <v>0</v>
      </c>
      <c r="L21" s="32">
        <v>0</v>
      </c>
      <c r="M21" s="32">
        <v>9629</v>
      </c>
      <c r="N21" s="3">
        <f t="shared" si="0"/>
        <v>5300</v>
      </c>
      <c r="O21">
        <v>5300</v>
      </c>
      <c r="P21" s="22">
        <f t="shared" si="1"/>
        <v>0</v>
      </c>
      <c r="Q21" s="33"/>
    </row>
    <row r="22" spans="1:17" ht="12.75">
      <c r="A22" s="2" t="s">
        <v>41</v>
      </c>
      <c r="B22" s="2" t="s">
        <v>42</v>
      </c>
      <c r="C22" s="2">
        <v>0</v>
      </c>
      <c r="D22" s="2">
        <v>0</v>
      </c>
      <c r="E22" s="2">
        <v>0</v>
      </c>
      <c r="F22" s="2">
        <v>0</v>
      </c>
      <c r="G22" s="2">
        <v>0</v>
      </c>
      <c r="H22" s="2">
        <v>0</v>
      </c>
      <c r="I22" s="2">
        <v>0</v>
      </c>
      <c r="J22" s="32">
        <v>183341</v>
      </c>
      <c r="K22" s="32">
        <v>21717</v>
      </c>
      <c r="L22" s="32">
        <v>0</v>
      </c>
      <c r="M22" s="32">
        <v>122661</v>
      </c>
      <c r="N22" s="3">
        <f t="shared" si="0"/>
        <v>82397</v>
      </c>
      <c r="O22">
        <v>82397</v>
      </c>
      <c r="P22" s="22">
        <f t="shared" si="1"/>
        <v>0</v>
      </c>
      <c r="Q22" s="33"/>
    </row>
    <row r="23" spans="1:17" ht="12.75">
      <c r="A23" s="2" t="s">
        <v>240</v>
      </c>
      <c r="B23" s="2" t="s">
        <v>241</v>
      </c>
      <c r="C23" s="2">
        <v>166005</v>
      </c>
      <c r="D23" s="2">
        <v>0</v>
      </c>
      <c r="E23" s="2">
        <v>60596</v>
      </c>
      <c r="F23" s="2">
        <v>0</v>
      </c>
      <c r="G23" s="2">
        <v>0</v>
      </c>
      <c r="H23" s="2">
        <v>0</v>
      </c>
      <c r="I23" s="2">
        <v>0</v>
      </c>
      <c r="J23" s="32">
        <v>0</v>
      </c>
      <c r="K23" s="32">
        <v>0</v>
      </c>
      <c r="L23" s="32">
        <v>0</v>
      </c>
      <c r="M23" s="32">
        <v>0</v>
      </c>
      <c r="N23" s="3">
        <f t="shared" si="0"/>
        <v>0</v>
      </c>
      <c r="O23">
        <v>0</v>
      </c>
      <c r="P23" s="22">
        <f t="shared" si="1"/>
        <v>0</v>
      </c>
      <c r="Q23" s="33"/>
    </row>
    <row r="24" spans="1:17" ht="12.75">
      <c r="A24" s="2" t="s">
        <v>43</v>
      </c>
      <c r="B24" s="2" t="s">
        <v>44</v>
      </c>
      <c r="C24" s="2">
        <v>0</v>
      </c>
      <c r="D24" s="2">
        <v>0</v>
      </c>
      <c r="E24" s="2">
        <v>0</v>
      </c>
      <c r="F24" s="2">
        <v>0</v>
      </c>
      <c r="G24" s="2">
        <v>0</v>
      </c>
      <c r="H24" s="2">
        <v>0</v>
      </c>
      <c r="I24" s="2">
        <v>0</v>
      </c>
      <c r="J24" s="32">
        <v>163190</v>
      </c>
      <c r="K24" s="32">
        <v>0</v>
      </c>
      <c r="L24" s="32">
        <v>0</v>
      </c>
      <c r="M24" s="32">
        <v>146361</v>
      </c>
      <c r="N24" s="3">
        <f t="shared" si="0"/>
        <v>16829</v>
      </c>
      <c r="O24" s="22">
        <v>16829</v>
      </c>
      <c r="P24" s="22">
        <f t="shared" si="1"/>
        <v>0</v>
      </c>
      <c r="Q24" s="33"/>
    </row>
    <row r="25" spans="1:17" ht="12.75">
      <c r="A25" s="2" t="s">
        <v>45</v>
      </c>
      <c r="B25" s="2"/>
      <c r="C25" s="2">
        <v>3180271</v>
      </c>
      <c r="D25" s="2">
        <v>155217</v>
      </c>
      <c r="E25" s="2">
        <v>326520</v>
      </c>
      <c r="F25" s="2">
        <v>9073</v>
      </c>
      <c r="G25" s="2">
        <v>99128</v>
      </c>
      <c r="H25" s="2">
        <v>18793</v>
      </c>
      <c r="I25" s="2">
        <v>38654</v>
      </c>
      <c r="J25" s="2">
        <f>SUM(J10:J24)</f>
        <v>5825590</v>
      </c>
      <c r="K25" s="2">
        <f>SUM(K10:K24)</f>
        <v>227387</v>
      </c>
      <c r="L25" s="2">
        <f>SUM(L10:L24)</f>
        <v>332263</v>
      </c>
      <c r="M25" s="2">
        <f>SUM(M10:M24)</f>
        <v>5317322</v>
      </c>
      <c r="N25" s="3">
        <f t="shared" si="0"/>
        <v>735655</v>
      </c>
      <c r="O25" s="3">
        <v>751774</v>
      </c>
      <c r="P25" s="22">
        <f t="shared" si="1"/>
        <v>16119</v>
      </c>
      <c r="Q25" s="33"/>
    </row>
    <row r="26" spans="1:13" ht="12.75">
      <c r="A26" s="2"/>
      <c r="B26" s="2"/>
      <c r="C26" s="2"/>
      <c r="D26" s="2"/>
      <c r="E26" s="2"/>
      <c r="F26" s="2"/>
      <c r="G26" s="2"/>
      <c r="H26" s="2"/>
      <c r="I26" s="2"/>
      <c r="J26" s="2"/>
      <c r="K26" s="2"/>
      <c r="L26" s="2"/>
      <c r="M26" s="2"/>
    </row>
    <row r="27" spans="1:13" ht="12.75">
      <c r="A27" s="2"/>
      <c r="B27" s="2"/>
      <c r="C27" s="2"/>
      <c r="D27" s="2"/>
      <c r="E27" s="2"/>
      <c r="F27" s="2"/>
      <c r="G27" s="2"/>
      <c r="H27" s="2"/>
      <c r="I27" s="2"/>
      <c r="J27" s="2"/>
      <c r="K27" s="2"/>
      <c r="L27" s="2"/>
      <c r="M27" s="2"/>
    </row>
    <row r="28" spans="1:13" ht="12.75">
      <c r="A28" s="2" t="s">
        <v>48</v>
      </c>
      <c r="B28" s="2" t="s">
        <v>18</v>
      </c>
      <c r="C28" s="2">
        <v>1773</v>
      </c>
      <c r="D28" s="2">
        <v>0</v>
      </c>
      <c r="E28" s="2">
        <v>0</v>
      </c>
      <c r="F28" s="2">
        <v>0</v>
      </c>
      <c r="G28" s="2">
        <v>0</v>
      </c>
      <c r="H28" s="2">
        <v>0</v>
      </c>
      <c r="I28" s="2">
        <v>0</v>
      </c>
      <c r="J28" s="2">
        <v>0</v>
      </c>
      <c r="K28" s="2">
        <v>0</v>
      </c>
      <c r="L28" s="2">
        <v>0</v>
      </c>
      <c r="M28" s="2">
        <v>0</v>
      </c>
    </row>
    <row r="29" spans="1:13" ht="12.75">
      <c r="A29" s="2" t="s">
        <v>49</v>
      </c>
      <c r="B29" s="2" t="s">
        <v>50</v>
      </c>
      <c r="C29" s="2">
        <v>29714</v>
      </c>
      <c r="D29" s="2">
        <v>0</v>
      </c>
      <c r="E29" s="2">
        <v>1970</v>
      </c>
      <c r="F29" s="2">
        <v>0</v>
      </c>
      <c r="G29" s="2">
        <v>0</v>
      </c>
      <c r="H29" s="2">
        <v>0</v>
      </c>
      <c r="I29" s="2">
        <v>0</v>
      </c>
      <c r="J29" s="2">
        <v>101254</v>
      </c>
      <c r="K29" s="2">
        <v>0</v>
      </c>
      <c r="L29" s="2">
        <v>0</v>
      </c>
      <c r="M29" s="2">
        <v>86632</v>
      </c>
    </row>
    <row r="30" spans="1:13" ht="12.75">
      <c r="A30" s="2" t="s">
        <v>51</v>
      </c>
      <c r="B30" s="2" t="s">
        <v>52</v>
      </c>
      <c r="C30" s="2">
        <v>5122</v>
      </c>
      <c r="D30" s="2">
        <v>187</v>
      </c>
      <c r="E30" s="2">
        <v>1773</v>
      </c>
      <c r="F30" s="2">
        <v>0</v>
      </c>
      <c r="G30" s="2">
        <v>0</v>
      </c>
      <c r="H30" s="2">
        <v>0</v>
      </c>
      <c r="I30" s="2">
        <v>0</v>
      </c>
      <c r="J30" s="2">
        <v>0</v>
      </c>
      <c r="K30" s="2">
        <v>0</v>
      </c>
      <c r="L30" s="2">
        <v>0</v>
      </c>
      <c r="M30" s="2">
        <v>0</v>
      </c>
    </row>
    <row r="31" spans="1:13" ht="12.75">
      <c r="A31" s="2" t="s">
        <v>53</v>
      </c>
      <c r="B31" s="2" t="s">
        <v>54</v>
      </c>
      <c r="C31" s="2">
        <v>2955</v>
      </c>
      <c r="D31" s="2">
        <v>0</v>
      </c>
      <c r="E31" s="2">
        <v>197</v>
      </c>
      <c r="F31" s="2">
        <v>0</v>
      </c>
      <c r="G31" s="2">
        <v>0</v>
      </c>
      <c r="H31" s="2">
        <v>0</v>
      </c>
      <c r="I31" s="2">
        <v>0</v>
      </c>
      <c r="J31" s="2">
        <v>78120</v>
      </c>
      <c r="K31" s="2">
        <v>0</v>
      </c>
      <c r="L31" s="2">
        <v>0</v>
      </c>
      <c r="M31" s="2">
        <v>66882</v>
      </c>
    </row>
    <row r="32" spans="1:13" ht="12.75">
      <c r="A32" s="2" t="s">
        <v>55</v>
      </c>
      <c r="B32" s="2" t="s">
        <v>56</v>
      </c>
      <c r="C32" s="2">
        <v>37938</v>
      </c>
      <c r="D32" s="2">
        <v>0</v>
      </c>
      <c r="E32" s="2">
        <v>4531</v>
      </c>
      <c r="F32" s="2">
        <v>0</v>
      </c>
      <c r="G32" s="2">
        <v>0</v>
      </c>
      <c r="H32" s="2">
        <v>0</v>
      </c>
      <c r="I32" s="2">
        <v>0</v>
      </c>
      <c r="J32" s="2">
        <v>125036</v>
      </c>
      <c r="K32" s="2">
        <v>0</v>
      </c>
      <c r="L32" s="2">
        <v>0</v>
      </c>
      <c r="M32" s="2">
        <v>121997</v>
      </c>
    </row>
    <row r="33" spans="1:13" ht="12.75">
      <c r="A33" s="2" t="s">
        <v>57</v>
      </c>
      <c r="B33" s="2" t="s">
        <v>58</v>
      </c>
      <c r="C33" s="2">
        <v>21864</v>
      </c>
      <c r="D33" s="2">
        <v>0</v>
      </c>
      <c r="E33" s="2">
        <v>1772</v>
      </c>
      <c r="F33" s="2">
        <v>0</v>
      </c>
      <c r="G33" s="2">
        <v>0</v>
      </c>
      <c r="H33" s="2">
        <v>0</v>
      </c>
      <c r="I33" s="2">
        <v>0</v>
      </c>
      <c r="J33" s="2">
        <v>24067</v>
      </c>
      <c r="K33" s="2">
        <v>224</v>
      </c>
      <c r="L33" s="2">
        <v>0</v>
      </c>
      <c r="M33" s="2">
        <v>24067</v>
      </c>
    </row>
    <row r="34" spans="1:13" ht="12.75">
      <c r="A34" s="2" t="s">
        <v>59</v>
      </c>
      <c r="B34" s="2" t="s">
        <v>60</v>
      </c>
      <c r="C34" s="2">
        <v>24761</v>
      </c>
      <c r="D34" s="2">
        <v>0</v>
      </c>
      <c r="E34" s="2">
        <v>2167</v>
      </c>
      <c r="F34" s="2">
        <v>394</v>
      </c>
      <c r="G34" s="2">
        <v>0</v>
      </c>
      <c r="H34" s="2">
        <v>0</v>
      </c>
      <c r="I34" s="2">
        <v>0</v>
      </c>
      <c r="J34" s="2">
        <v>53570</v>
      </c>
      <c r="K34" s="2">
        <v>0</v>
      </c>
      <c r="L34" s="2">
        <v>0</v>
      </c>
      <c r="M34" s="2">
        <v>42158</v>
      </c>
    </row>
    <row r="35" spans="1:13" ht="12.75">
      <c r="A35" s="2" t="s">
        <v>61</v>
      </c>
      <c r="B35" s="2" t="s">
        <v>62</v>
      </c>
      <c r="C35" s="2">
        <v>28367</v>
      </c>
      <c r="D35" s="2">
        <v>0</v>
      </c>
      <c r="E35" s="2">
        <v>2417</v>
      </c>
      <c r="F35" s="2">
        <v>0</v>
      </c>
      <c r="G35" s="2">
        <v>0</v>
      </c>
      <c r="H35" s="2">
        <v>0</v>
      </c>
      <c r="I35" s="2">
        <v>0</v>
      </c>
      <c r="J35" s="2">
        <v>52535</v>
      </c>
      <c r="K35" s="2">
        <v>0</v>
      </c>
      <c r="L35" s="2">
        <v>0</v>
      </c>
      <c r="M35" s="2">
        <v>46734</v>
      </c>
    </row>
    <row r="36" spans="1:13" ht="12.75">
      <c r="A36" s="2" t="s">
        <v>63</v>
      </c>
      <c r="B36" s="2" t="s">
        <v>64</v>
      </c>
      <c r="C36" s="2">
        <v>0</v>
      </c>
      <c r="D36" s="2">
        <v>0</v>
      </c>
      <c r="E36" s="2">
        <v>0</v>
      </c>
      <c r="F36" s="2">
        <v>0</v>
      </c>
      <c r="G36" s="2">
        <v>0</v>
      </c>
      <c r="H36" s="2">
        <v>0</v>
      </c>
      <c r="I36" s="2">
        <v>0</v>
      </c>
      <c r="J36" s="2">
        <v>50106</v>
      </c>
      <c r="K36" s="2">
        <v>0</v>
      </c>
      <c r="L36" s="2">
        <v>0</v>
      </c>
      <c r="M36" s="2">
        <v>49260</v>
      </c>
    </row>
    <row r="37" spans="1:13" ht="12.75">
      <c r="A37" s="2" t="s">
        <v>65</v>
      </c>
      <c r="B37" s="2" t="s">
        <v>20</v>
      </c>
      <c r="C37" s="2">
        <v>18692</v>
      </c>
      <c r="D37" s="2">
        <v>0</v>
      </c>
      <c r="E37" s="2">
        <v>2364</v>
      </c>
      <c r="F37" s="2">
        <v>0</v>
      </c>
      <c r="G37" s="2">
        <v>0</v>
      </c>
      <c r="H37" s="2">
        <v>0</v>
      </c>
      <c r="I37" s="2">
        <v>0</v>
      </c>
      <c r="J37" s="2">
        <v>0</v>
      </c>
      <c r="K37" s="2">
        <v>0</v>
      </c>
      <c r="L37" s="2">
        <v>0</v>
      </c>
      <c r="M37" s="2">
        <v>0</v>
      </c>
    </row>
    <row r="38" spans="1:13" ht="12.75">
      <c r="A38" s="2" t="s">
        <v>66</v>
      </c>
      <c r="B38" s="2" t="s">
        <v>67</v>
      </c>
      <c r="C38" s="2">
        <v>154623</v>
      </c>
      <c r="D38" s="2">
        <v>0</v>
      </c>
      <c r="E38" s="2">
        <v>6856</v>
      </c>
      <c r="F38" s="2">
        <v>0</v>
      </c>
      <c r="G38" s="2">
        <v>0</v>
      </c>
      <c r="H38" s="2">
        <v>0</v>
      </c>
      <c r="I38" s="2">
        <v>0</v>
      </c>
      <c r="J38" s="2">
        <v>41893</v>
      </c>
      <c r="K38" s="2">
        <v>0</v>
      </c>
      <c r="L38" s="2">
        <v>67233</v>
      </c>
      <c r="M38" s="2">
        <v>29979</v>
      </c>
    </row>
    <row r="39" spans="1:13" ht="12.75">
      <c r="A39" s="2" t="s">
        <v>68</v>
      </c>
      <c r="B39" s="2" t="s">
        <v>69</v>
      </c>
      <c r="C39" s="2">
        <v>0</v>
      </c>
      <c r="D39" s="2">
        <v>0</v>
      </c>
      <c r="E39" s="2">
        <v>0</v>
      </c>
      <c r="F39" s="2">
        <v>0</v>
      </c>
      <c r="G39" s="2">
        <v>0</v>
      </c>
      <c r="H39" s="2">
        <v>0</v>
      </c>
      <c r="I39" s="2">
        <v>0</v>
      </c>
      <c r="J39" s="2">
        <v>64913</v>
      </c>
      <c r="K39" s="2">
        <v>0</v>
      </c>
      <c r="L39" s="2">
        <v>0</v>
      </c>
      <c r="M39" s="2">
        <v>8362</v>
      </c>
    </row>
    <row r="40" spans="1:13" ht="12.75">
      <c r="A40" s="2" t="s">
        <v>72</v>
      </c>
      <c r="B40" s="2" t="s">
        <v>73</v>
      </c>
      <c r="C40" s="2">
        <v>6698</v>
      </c>
      <c r="D40" s="2">
        <v>0</v>
      </c>
      <c r="E40" s="2">
        <v>1182</v>
      </c>
      <c r="F40" s="2">
        <v>0</v>
      </c>
      <c r="G40" s="2">
        <v>0</v>
      </c>
      <c r="H40" s="2">
        <v>0</v>
      </c>
      <c r="I40" s="2">
        <v>0</v>
      </c>
      <c r="J40" s="2">
        <v>53376</v>
      </c>
      <c r="K40" s="2">
        <v>0</v>
      </c>
      <c r="L40" s="2">
        <v>84506</v>
      </c>
      <c r="M40" s="2">
        <v>38460</v>
      </c>
    </row>
    <row r="41" spans="1:13" ht="12.75">
      <c r="A41" s="2" t="s">
        <v>74</v>
      </c>
      <c r="B41" s="2" t="s">
        <v>75</v>
      </c>
      <c r="C41" s="2">
        <v>77573</v>
      </c>
      <c r="D41" s="2">
        <v>0</v>
      </c>
      <c r="E41" s="2">
        <v>3113</v>
      </c>
      <c r="F41" s="2">
        <v>0</v>
      </c>
      <c r="G41" s="2">
        <v>0</v>
      </c>
      <c r="H41" s="2">
        <v>0</v>
      </c>
      <c r="I41" s="2">
        <v>0</v>
      </c>
      <c r="J41" s="2">
        <v>79070</v>
      </c>
      <c r="K41" s="2">
        <v>14827</v>
      </c>
      <c r="L41" s="2">
        <v>2772</v>
      </c>
      <c r="M41" s="2">
        <v>11948</v>
      </c>
    </row>
    <row r="42" spans="1:13" ht="12.75">
      <c r="A42" s="2" t="s">
        <v>76</v>
      </c>
      <c r="B42" s="2" t="s">
        <v>77</v>
      </c>
      <c r="C42" s="2">
        <v>87631</v>
      </c>
      <c r="D42" s="2">
        <v>0</v>
      </c>
      <c r="E42" s="2">
        <v>5319</v>
      </c>
      <c r="F42" s="2">
        <v>0</v>
      </c>
      <c r="G42" s="2">
        <v>0</v>
      </c>
      <c r="H42" s="2">
        <v>0</v>
      </c>
      <c r="I42" s="2">
        <v>0</v>
      </c>
      <c r="J42" s="2">
        <v>20215</v>
      </c>
      <c r="K42" s="2">
        <v>0</v>
      </c>
      <c r="L42" s="2">
        <v>88424</v>
      </c>
      <c r="M42" s="2">
        <v>18972</v>
      </c>
    </row>
    <row r="43" spans="1:13" ht="12.75">
      <c r="A43" s="2" t="s">
        <v>78</v>
      </c>
      <c r="B43" s="2" t="s">
        <v>79</v>
      </c>
      <c r="C43" s="2">
        <v>3151</v>
      </c>
      <c r="D43" s="2">
        <v>0</v>
      </c>
      <c r="E43" s="2">
        <v>0</v>
      </c>
      <c r="F43" s="2">
        <v>0</v>
      </c>
      <c r="G43" s="2">
        <v>0</v>
      </c>
      <c r="H43" s="2">
        <v>0</v>
      </c>
      <c r="I43" s="2">
        <v>0</v>
      </c>
      <c r="J43" s="2">
        <v>0</v>
      </c>
      <c r="K43" s="2">
        <v>0</v>
      </c>
      <c r="L43" s="2">
        <v>0</v>
      </c>
      <c r="M43" s="2">
        <v>0</v>
      </c>
    </row>
    <row r="44" spans="1:13" ht="12.75">
      <c r="A44" s="2" t="s">
        <v>80</v>
      </c>
      <c r="B44" s="2" t="s">
        <v>81</v>
      </c>
      <c r="C44" s="2">
        <v>0</v>
      </c>
      <c r="D44" s="2">
        <v>0</v>
      </c>
      <c r="E44" s="2">
        <v>0</v>
      </c>
      <c r="F44" s="2">
        <v>0</v>
      </c>
      <c r="G44" s="2">
        <v>0</v>
      </c>
      <c r="H44" s="2">
        <v>0</v>
      </c>
      <c r="I44" s="2">
        <v>0</v>
      </c>
      <c r="J44" s="2">
        <v>69396</v>
      </c>
      <c r="K44" s="2">
        <v>0</v>
      </c>
      <c r="L44" s="2">
        <v>0</v>
      </c>
      <c r="M44" s="2">
        <v>27625</v>
      </c>
    </row>
    <row r="45" spans="1:13" ht="12.75">
      <c r="A45" s="2" t="s">
        <v>82</v>
      </c>
      <c r="B45" s="2" t="s">
        <v>83</v>
      </c>
      <c r="C45" s="2">
        <v>0</v>
      </c>
      <c r="D45" s="2">
        <v>0</v>
      </c>
      <c r="E45" s="2">
        <v>0</v>
      </c>
      <c r="F45" s="2">
        <v>0</v>
      </c>
      <c r="G45" s="2">
        <v>0</v>
      </c>
      <c r="H45" s="2">
        <v>0</v>
      </c>
      <c r="I45" s="2">
        <v>0</v>
      </c>
      <c r="J45" s="2">
        <v>78682</v>
      </c>
      <c r="K45" s="2">
        <v>0</v>
      </c>
      <c r="L45" s="2">
        <v>0</v>
      </c>
      <c r="M45" s="2">
        <v>75920</v>
      </c>
    </row>
    <row r="46" spans="1:13" ht="12.75">
      <c r="A46" s="2" t="s">
        <v>84</v>
      </c>
      <c r="B46" s="2" t="s">
        <v>85</v>
      </c>
      <c r="C46" s="2">
        <v>81215</v>
      </c>
      <c r="D46" s="2">
        <v>0</v>
      </c>
      <c r="E46" s="2">
        <v>9653</v>
      </c>
      <c r="F46" s="2">
        <v>984</v>
      </c>
      <c r="G46" s="2">
        <v>0</v>
      </c>
      <c r="H46" s="2">
        <v>0</v>
      </c>
      <c r="I46" s="2">
        <v>0</v>
      </c>
      <c r="J46" s="2">
        <v>124848</v>
      </c>
      <c r="K46" s="2">
        <v>0</v>
      </c>
      <c r="L46" s="2">
        <v>0</v>
      </c>
      <c r="M46" s="2">
        <v>86585</v>
      </c>
    </row>
    <row r="47" spans="1:13" ht="12.75">
      <c r="A47" s="2" t="s">
        <v>86</v>
      </c>
      <c r="B47" s="2" t="s">
        <v>87</v>
      </c>
      <c r="C47" s="2">
        <v>0</v>
      </c>
      <c r="D47" s="2">
        <v>0</v>
      </c>
      <c r="E47" s="2">
        <v>0</v>
      </c>
      <c r="F47" s="2">
        <v>0</v>
      </c>
      <c r="G47" s="2">
        <v>0</v>
      </c>
      <c r="H47" s="2">
        <v>0</v>
      </c>
      <c r="I47" s="2">
        <v>0</v>
      </c>
      <c r="J47" s="2">
        <v>47170</v>
      </c>
      <c r="K47" s="2">
        <v>0</v>
      </c>
      <c r="L47" s="2">
        <v>0</v>
      </c>
      <c r="M47" s="2">
        <v>42440</v>
      </c>
    </row>
    <row r="48" spans="1:13" ht="12.75">
      <c r="A48" s="2" t="s">
        <v>88</v>
      </c>
      <c r="B48" s="2" t="s">
        <v>89</v>
      </c>
      <c r="C48" s="2">
        <v>3437</v>
      </c>
      <c r="D48" s="2">
        <v>0</v>
      </c>
      <c r="E48" s="2">
        <v>394</v>
      </c>
      <c r="F48" s="2">
        <v>0</v>
      </c>
      <c r="G48" s="2">
        <v>0</v>
      </c>
      <c r="H48" s="2">
        <v>0</v>
      </c>
      <c r="I48" s="2">
        <v>0</v>
      </c>
      <c r="J48" s="2">
        <v>40590</v>
      </c>
      <c r="K48" s="2">
        <v>0</v>
      </c>
      <c r="L48" s="2">
        <v>0</v>
      </c>
      <c r="M48" s="2">
        <v>32888</v>
      </c>
    </row>
    <row r="49" spans="1:13" ht="12.75">
      <c r="A49" s="2" t="s">
        <v>90</v>
      </c>
      <c r="B49" s="2" t="s">
        <v>234</v>
      </c>
      <c r="C49" s="2">
        <v>473</v>
      </c>
      <c r="D49" s="2">
        <v>0</v>
      </c>
      <c r="E49" s="2">
        <v>0</v>
      </c>
      <c r="F49" s="2">
        <v>0</v>
      </c>
      <c r="G49" s="2">
        <v>0</v>
      </c>
      <c r="H49" s="2">
        <v>0</v>
      </c>
      <c r="I49" s="2">
        <v>0</v>
      </c>
      <c r="J49" s="2">
        <v>46827</v>
      </c>
      <c r="K49" s="2">
        <v>0</v>
      </c>
      <c r="L49" s="2">
        <v>0</v>
      </c>
      <c r="M49" s="2">
        <v>26589</v>
      </c>
    </row>
    <row r="50" spans="1:13" ht="12.75">
      <c r="A50" s="2" t="s">
        <v>92</v>
      </c>
      <c r="B50" s="2" t="s">
        <v>93</v>
      </c>
      <c r="C50" s="2">
        <v>10290</v>
      </c>
      <c r="D50" s="2">
        <v>1621</v>
      </c>
      <c r="E50" s="2">
        <v>1369</v>
      </c>
      <c r="F50" s="2">
        <v>0</v>
      </c>
      <c r="G50" s="2">
        <v>0</v>
      </c>
      <c r="H50" s="2">
        <v>0</v>
      </c>
      <c r="I50" s="2">
        <v>0</v>
      </c>
      <c r="J50" s="2">
        <v>22792</v>
      </c>
      <c r="K50" s="2">
        <v>1282</v>
      </c>
      <c r="L50" s="2">
        <v>0</v>
      </c>
      <c r="M50" s="2">
        <v>21745</v>
      </c>
    </row>
    <row r="51" spans="1:13" ht="12.75">
      <c r="A51" s="2" t="s">
        <v>94</v>
      </c>
      <c r="B51" s="2" t="s">
        <v>95</v>
      </c>
      <c r="C51" s="2">
        <v>22031</v>
      </c>
      <c r="D51" s="2">
        <v>2495</v>
      </c>
      <c r="E51" s="2">
        <v>5020</v>
      </c>
      <c r="F51" s="2">
        <v>0</v>
      </c>
      <c r="G51" s="2">
        <v>0</v>
      </c>
      <c r="H51" s="2">
        <v>0</v>
      </c>
      <c r="I51" s="2">
        <v>0</v>
      </c>
      <c r="J51" s="2">
        <v>20439</v>
      </c>
      <c r="K51" s="2">
        <v>1194</v>
      </c>
      <c r="L51" s="2">
        <v>0</v>
      </c>
      <c r="M51" s="2">
        <v>16948</v>
      </c>
    </row>
    <row r="52" spans="1:13" ht="12.75">
      <c r="A52" s="2" t="s">
        <v>96</v>
      </c>
      <c r="B52" s="2" t="s">
        <v>97</v>
      </c>
      <c r="C52" s="2">
        <v>73190</v>
      </c>
      <c r="D52" s="2">
        <v>8416</v>
      </c>
      <c r="E52" s="2">
        <v>6613</v>
      </c>
      <c r="F52" s="2">
        <v>0</v>
      </c>
      <c r="G52" s="2">
        <v>0</v>
      </c>
      <c r="H52" s="2">
        <v>0</v>
      </c>
      <c r="I52" s="2">
        <v>0</v>
      </c>
      <c r="J52" s="2">
        <v>165347</v>
      </c>
      <c r="K52" s="2">
        <v>8976</v>
      </c>
      <c r="L52" s="2">
        <v>0</v>
      </c>
      <c r="M52" s="2">
        <v>154193</v>
      </c>
    </row>
    <row r="53" spans="1:13" ht="12.75">
      <c r="A53" s="2" t="s">
        <v>98</v>
      </c>
      <c r="B53" s="2" t="s">
        <v>235</v>
      </c>
      <c r="C53" s="2">
        <v>56363</v>
      </c>
      <c r="D53" s="2">
        <v>6419</v>
      </c>
      <c r="E53" s="2">
        <v>3360</v>
      </c>
      <c r="F53" s="2">
        <v>1141</v>
      </c>
      <c r="G53" s="2">
        <v>0</v>
      </c>
      <c r="H53" s="2">
        <v>0</v>
      </c>
      <c r="I53" s="2">
        <v>0</v>
      </c>
      <c r="J53" s="2">
        <v>186178</v>
      </c>
      <c r="K53" s="2">
        <v>11725</v>
      </c>
      <c r="L53" s="2">
        <v>0</v>
      </c>
      <c r="M53" s="2">
        <v>144037</v>
      </c>
    </row>
    <row r="54" spans="1:13" ht="12.75">
      <c r="A54" s="2" t="s">
        <v>100</v>
      </c>
      <c r="B54" s="2" t="s">
        <v>101</v>
      </c>
      <c r="C54" s="2">
        <v>287693</v>
      </c>
      <c r="D54" s="2">
        <v>33707</v>
      </c>
      <c r="E54" s="2">
        <v>13803</v>
      </c>
      <c r="F54" s="2">
        <v>912</v>
      </c>
      <c r="G54" s="2">
        <v>0</v>
      </c>
      <c r="H54" s="2">
        <v>0</v>
      </c>
      <c r="I54" s="2">
        <v>0</v>
      </c>
      <c r="J54" s="2">
        <v>378082</v>
      </c>
      <c r="K54" s="2">
        <v>21191</v>
      </c>
      <c r="L54" s="2">
        <v>0</v>
      </c>
      <c r="M54" s="2">
        <v>384621</v>
      </c>
    </row>
    <row r="55" spans="1:13" ht="12.75">
      <c r="A55" s="2" t="s">
        <v>102</v>
      </c>
      <c r="B55" s="2" t="s">
        <v>103</v>
      </c>
      <c r="C55" s="2">
        <v>54763</v>
      </c>
      <c r="D55" s="2">
        <v>7890</v>
      </c>
      <c r="E55" s="2">
        <v>3652</v>
      </c>
      <c r="F55" s="2">
        <v>1135</v>
      </c>
      <c r="G55" s="2">
        <v>0</v>
      </c>
      <c r="H55" s="2">
        <v>0</v>
      </c>
      <c r="I55" s="2">
        <v>0</v>
      </c>
      <c r="J55" s="2">
        <v>4543</v>
      </c>
      <c r="K55" s="2">
        <v>376</v>
      </c>
      <c r="L55" s="2">
        <v>0</v>
      </c>
      <c r="M55" s="2">
        <v>4919</v>
      </c>
    </row>
    <row r="56" spans="1:13" ht="12.75">
      <c r="A56" s="2" t="s">
        <v>104</v>
      </c>
      <c r="B56" s="2" t="s">
        <v>105</v>
      </c>
      <c r="C56" s="2">
        <v>13776</v>
      </c>
      <c r="D56" s="2">
        <v>1837</v>
      </c>
      <c r="E56" s="2">
        <v>2921</v>
      </c>
      <c r="F56" s="2">
        <v>0</v>
      </c>
      <c r="G56" s="2">
        <v>0</v>
      </c>
      <c r="H56" s="2">
        <v>0</v>
      </c>
      <c r="I56" s="2">
        <v>0</v>
      </c>
      <c r="J56" s="2">
        <v>102408</v>
      </c>
      <c r="K56" s="2">
        <v>5403</v>
      </c>
      <c r="L56" s="2">
        <v>0</v>
      </c>
      <c r="M56" s="2">
        <v>102191</v>
      </c>
    </row>
    <row r="57" spans="1:13" ht="12.75">
      <c r="A57" s="2" t="s">
        <v>106</v>
      </c>
      <c r="B57" s="2" t="s">
        <v>107</v>
      </c>
      <c r="C57" s="2">
        <v>102498</v>
      </c>
      <c r="D57" s="2">
        <v>11828</v>
      </c>
      <c r="E57" s="2">
        <v>8825</v>
      </c>
      <c r="F57" s="2">
        <v>0</v>
      </c>
      <c r="G57" s="2">
        <v>0</v>
      </c>
      <c r="H57" s="2">
        <v>0</v>
      </c>
      <c r="I57" s="2">
        <v>0</v>
      </c>
      <c r="J57" s="2">
        <v>302892</v>
      </c>
      <c r="K57" s="2">
        <v>18931</v>
      </c>
      <c r="L57" s="2">
        <v>0</v>
      </c>
      <c r="M57" s="2">
        <v>312232</v>
      </c>
    </row>
    <row r="58" spans="1:13" ht="12.75">
      <c r="A58" s="2" t="s">
        <v>108</v>
      </c>
      <c r="B58" s="2" t="s">
        <v>109</v>
      </c>
      <c r="C58" s="2">
        <v>9999</v>
      </c>
      <c r="D58" s="2">
        <v>1127</v>
      </c>
      <c r="E58" s="2">
        <v>1357</v>
      </c>
      <c r="F58" s="2">
        <v>0</v>
      </c>
      <c r="G58" s="2">
        <v>0</v>
      </c>
      <c r="H58" s="2">
        <v>0</v>
      </c>
      <c r="I58" s="2">
        <v>0</v>
      </c>
      <c r="J58" s="2">
        <v>20083</v>
      </c>
      <c r="K58" s="2">
        <v>1440</v>
      </c>
      <c r="L58" s="2">
        <v>0</v>
      </c>
      <c r="M58" s="2">
        <v>21523</v>
      </c>
    </row>
    <row r="59" spans="1:13" ht="12.75">
      <c r="A59" s="2" t="s">
        <v>110</v>
      </c>
      <c r="B59" s="2" t="s">
        <v>111</v>
      </c>
      <c r="C59" s="2">
        <v>5691</v>
      </c>
      <c r="D59" s="2">
        <v>686</v>
      </c>
      <c r="E59" s="2">
        <v>3888</v>
      </c>
      <c r="F59" s="2">
        <v>0</v>
      </c>
      <c r="G59" s="2">
        <v>0</v>
      </c>
      <c r="H59" s="2">
        <v>0</v>
      </c>
      <c r="I59" s="2">
        <v>0</v>
      </c>
      <c r="J59" s="2">
        <v>334298</v>
      </c>
      <c r="K59" s="2">
        <v>18997</v>
      </c>
      <c r="L59" s="2">
        <v>0</v>
      </c>
      <c r="M59" s="2">
        <v>304075</v>
      </c>
    </row>
    <row r="60" spans="1:13" ht="12.75">
      <c r="A60" s="2" t="s">
        <v>112</v>
      </c>
      <c r="B60" s="2" t="s">
        <v>113</v>
      </c>
      <c r="C60" s="2">
        <v>2452</v>
      </c>
      <c r="D60" s="2">
        <v>280</v>
      </c>
      <c r="E60" s="2">
        <v>913</v>
      </c>
      <c r="F60" s="2">
        <v>0</v>
      </c>
      <c r="G60" s="2">
        <v>0</v>
      </c>
      <c r="H60" s="2">
        <v>0</v>
      </c>
      <c r="I60" s="2">
        <v>0</v>
      </c>
      <c r="J60" s="2">
        <v>41913</v>
      </c>
      <c r="K60" s="2">
        <v>2282</v>
      </c>
      <c r="L60" s="2">
        <v>0</v>
      </c>
      <c r="M60" s="2">
        <v>43684</v>
      </c>
    </row>
    <row r="61" spans="1:13" ht="12.75">
      <c r="A61" s="2" t="s">
        <v>114</v>
      </c>
      <c r="B61" s="2" t="s">
        <v>26</v>
      </c>
      <c r="C61" s="2">
        <v>2561</v>
      </c>
      <c r="D61" s="2">
        <v>0</v>
      </c>
      <c r="E61" s="2">
        <v>985</v>
      </c>
      <c r="F61" s="2">
        <v>0</v>
      </c>
      <c r="G61" s="2">
        <v>0</v>
      </c>
      <c r="H61" s="2">
        <v>0</v>
      </c>
      <c r="I61" s="2">
        <v>0</v>
      </c>
      <c r="J61" s="2">
        <v>0</v>
      </c>
      <c r="K61" s="2">
        <v>0</v>
      </c>
      <c r="L61" s="2">
        <v>0</v>
      </c>
      <c r="M61" s="2">
        <v>0</v>
      </c>
    </row>
    <row r="62" spans="1:13" ht="12.75">
      <c r="A62" s="2" t="s">
        <v>115</v>
      </c>
      <c r="B62" s="2" t="s">
        <v>116</v>
      </c>
      <c r="C62" s="2">
        <v>27580</v>
      </c>
      <c r="D62" s="2">
        <v>3038</v>
      </c>
      <c r="E62" s="2">
        <v>2442</v>
      </c>
      <c r="F62" s="2">
        <v>0</v>
      </c>
      <c r="G62" s="2">
        <v>0</v>
      </c>
      <c r="H62" s="2">
        <v>0</v>
      </c>
      <c r="I62" s="2">
        <v>0</v>
      </c>
      <c r="J62" s="2">
        <v>60483</v>
      </c>
      <c r="K62" s="2">
        <v>3975</v>
      </c>
      <c r="L62" s="2">
        <v>0</v>
      </c>
      <c r="M62" s="2">
        <v>40959</v>
      </c>
    </row>
    <row r="63" spans="1:13" ht="12.75">
      <c r="A63" s="2" t="s">
        <v>117</v>
      </c>
      <c r="B63" s="2" t="s">
        <v>118</v>
      </c>
      <c r="C63" s="2">
        <v>66066</v>
      </c>
      <c r="D63" s="2">
        <v>6875</v>
      </c>
      <c r="E63" s="2">
        <v>5092</v>
      </c>
      <c r="F63" s="2">
        <v>222</v>
      </c>
      <c r="G63" s="2">
        <v>0</v>
      </c>
      <c r="H63" s="2">
        <v>0</v>
      </c>
      <c r="I63" s="2">
        <v>0</v>
      </c>
      <c r="J63" s="2">
        <v>56048</v>
      </c>
      <c r="K63" s="2">
        <v>3550</v>
      </c>
      <c r="L63" s="2">
        <v>0</v>
      </c>
      <c r="M63" s="2">
        <v>56310</v>
      </c>
    </row>
    <row r="64" spans="1:13" ht="12.75">
      <c r="A64" s="2" t="s">
        <v>119</v>
      </c>
      <c r="B64" s="2" t="s">
        <v>120</v>
      </c>
      <c r="C64" s="2">
        <v>1970</v>
      </c>
      <c r="D64" s="2">
        <v>0</v>
      </c>
      <c r="E64" s="2">
        <v>0</v>
      </c>
      <c r="F64" s="2">
        <v>0</v>
      </c>
      <c r="G64" s="2">
        <v>0</v>
      </c>
      <c r="H64" s="2">
        <v>0</v>
      </c>
      <c r="I64" s="2">
        <v>0</v>
      </c>
      <c r="J64" s="2">
        <v>0</v>
      </c>
      <c r="K64" s="2">
        <v>0</v>
      </c>
      <c r="L64" s="2">
        <v>0</v>
      </c>
      <c r="M64" s="2">
        <v>0</v>
      </c>
    </row>
    <row r="65" spans="1:13" ht="12.75">
      <c r="A65" s="2" t="s">
        <v>121</v>
      </c>
      <c r="B65" s="2" t="s">
        <v>122</v>
      </c>
      <c r="C65" s="2">
        <v>3176</v>
      </c>
      <c r="D65" s="2">
        <v>325</v>
      </c>
      <c r="E65" s="2">
        <v>0</v>
      </c>
      <c r="F65" s="2">
        <v>0</v>
      </c>
      <c r="G65" s="2">
        <v>0</v>
      </c>
      <c r="H65" s="2">
        <v>0</v>
      </c>
      <c r="I65" s="2">
        <v>0</v>
      </c>
      <c r="J65" s="2">
        <v>4030</v>
      </c>
      <c r="K65" s="2">
        <v>200</v>
      </c>
      <c r="L65" s="2">
        <v>0</v>
      </c>
      <c r="M65" s="2">
        <v>3731</v>
      </c>
    </row>
    <row r="66" spans="1:13" ht="12.75">
      <c r="A66" s="2" t="s">
        <v>123</v>
      </c>
      <c r="B66" s="2" t="s">
        <v>124</v>
      </c>
      <c r="C66" s="2">
        <v>64335</v>
      </c>
      <c r="D66" s="2">
        <v>6162</v>
      </c>
      <c r="E66" s="2">
        <v>15146</v>
      </c>
      <c r="F66" s="2">
        <v>0</v>
      </c>
      <c r="G66" s="2">
        <v>0</v>
      </c>
      <c r="H66" s="2">
        <v>0</v>
      </c>
      <c r="I66" s="2">
        <v>0</v>
      </c>
      <c r="J66" s="2">
        <v>329839</v>
      </c>
      <c r="K66" s="2">
        <v>18850</v>
      </c>
      <c r="L66" s="2">
        <v>0</v>
      </c>
      <c r="M66" s="2">
        <v>258189</v>
      </c>
    </row>
    <row r="67" spans="1:13" ht="12.75">
      <c r="A67" s="2" t="s">
        <v>125</v>
      </c>
      <c r="B67" s="2" t="s">
        <v>126</v>
      </c>
      <c r="C67" s="2">
        <v>7267</v>
      </c>
      <c r="D67" s="2">
        <v>0</v>
      </c>
      <c r="E67" s="2">
        <v>1664</v>
      </c>
      <c r="F67" s="2">
        <v>0</v>
      </c>
      <c r="G67" s="2">
        <v>0</v>
      </c>
      <c r="H67" s="2">
        <v>0</v>
      </c>
      <c r="I67" s="2">
        <v>0</v>
      </c>
      <c r="J67" s="2">
        <v>19249</v>
      </c>
      <c r="K67" s="2">
        <v>0</v>
      </c>
      <c r="L67" s="2">
        <v>0</v>
      </c>
      <c r="M67" s="2">
        <v>18801</v>
      </c>
    </row>
    <row r="68" spans="1:13" ht="12.75">
      <c r="A68" s="2" t="s">
        <v>127</v>
      </c>
      <c r="B68" s="2" t="s">
        <v>128</v>
      </c>
      <c r="C68" s="2">
        <v>5778</v>
      </c>
      <c r="D68" s="2">
        <v>0</v>
      </c>
      <c r="E68" s="2">
        <v>788</v>
      </c>
      <c r="F68" s="2">
        <v>0</v>
      </c>
      <c r="G68" s="2">
        <v>0</v>
      </c>
      <c r="H68" s="2">
        <v>0</v>
      </c>
      <c r="I68" s="2">
        <v>0</v>
      </c>
      <c r="J68" s="2">
        <v>19630</v>
      </c>
      <c r="K68" s="2">
        <v>0</v>
      </c>
      <c r="L68" s="2">
        <v>0</v>
      </c>
      <c r="M68" s="2">
        <v>17939</v>
      </c>
    </row>
    <row r="69" spans="1:13" ht="12.75">
      <c r="A69" s="2" t="s">
        <v>242</v>
      </c>
      <c r="B69" s="2" t="s">
        <v>243</v>
      </c>
      <c r="C69" s="2">
        <v>0</v>
      </c>
      <c r="D69" s="2">
        <v>0</v>
      </c>
      <c r="E69" s="2">
        <v>0</v>
      </c>
      <c r="F69" s="2">
        <v>0</v>
      </c>
      <c r="G69" s="2">
        <v>0</v>
      </c>
      <c r="H69" s="2">
        <v>0</v>
      </c>
      <c r="I69" s="2">
        <v>0</v>
      </c>
      <c r="J69" s="2">
        <v>23085</v>
      </c>
      <c r="K69" s="2">
        <v>0</v>
      </c>
      <c r="L69" s="2">
        <v>0</v>
      </c>
      <c r="M69" s="2">
        <v>7633</v>
      </c>
    </row>
    <row r="70" spans="1:13" ht="12.75">
      <c r="A70" s="2" t="s">
        <v>129</v>
      </c>
      <c r="B70" s="2" t="s">
        <v>130</v>
      </c>
      <c r="C70" s="2">
        <v>45426</v>
      </c>
      <c r="D70" s="2">
        <v>0</v>
      </c>
      <c r="E70" s="2">
        <v>3524</v>
      </c>
      <c r="F70" s="2">
        <v>0</v>
      </c>
      <c r="G70" s="2">
        <v>0</v>
      </c>
      <c r="H70" s="2">
        <v>0</v>
      </c>
      <c r="I70" s="2">
        <v>0</v>
      </c>
      <c r="J70" s="2">
        <v>8736</v>
      </c>
      <c r="K70" s="2">
        <v>0</v>
      </c>
      <c r="L70" s="2">
        <v>0</v>
      </c>
      <c r="M70" s="2">
        <v>7890</v>
      </c>
    </row>
    <row r="71" spans="1:13" ht="12.75">
      <c r="A71" s="2" t="s">
        <v>131</v>
      </c>
      <c r="B71" s="2" t="s">
        <v>132</v>
      </c>
      <c r="C71" s="2">
        <v>17227</v>
      </c>
      <c r="D71" s="2">
        <v>0</v>
      </c>
      <c r="E71" s="2">
        <v>788</v>
      </c>
      <c r="F71" s="2">
        <v>394</v>
      </c>
      <c r="G71" s="2">
        <v>0</v>
      </c>
      <c r="H71" s="2">
        <v>0</v>
      </c>
      <c r="I71" s="2">
        <v>0</v>
      </c>
      <c r="J71" s="2">
        <v>13035</v>
      </c>
      <c r="K71" s="2">
        <v>0</v>
      </c>
      <c r="L71" s="2">
        <v>0</v>
      </c>
      <c r="M71" s="2">
        <v>13035</v>
      </c>
    </row>
    <row r="72" spans="1:13" ht="12.75">
      <c r="A72" s="2" t="s">
        <v>133</v>
      </c>
      <c r="B72" s="2" t="s">
        <v>134</v>
      </c>
      <c r="C72" s="2">
        <v>2167</v>
      </c>
      <c r="D72" s="2">
        <v>0</v>
      </c>
      <c r="E72" s="2">
        <v>394</v>
      </c>
      <c r="F72" s="2">
        <v>0</v>
      </c>
      <c r="G72" s="2">
        <v>0</v>
      </c>
      <c r="H72" s="2">
        <v>0</v>
      </c>
      <c r="I72" s="2">
        <v>0</v>
      </c>
      <c r="J72" s="2">
        <v>17782</v>
      </c>
      <c r="K72" s="2">
        <v>0</v>
      </c>
      <c r="L72" s="2">
        <v>0</v>
      </c>
      <c r="M72" s="2">
        <v>17782</v>
      </c>
    </row>
    <row r="73" spans="1:13" ht="12.75">
      <c r="A73" s="2" t="s">
        <v>135</v>
      </c>
      <c r="B73" s="2" t="s">
        <v>30</v>
      </c>
      <c r="C73" s="2">
        <v>0</v>
      </c>
      <c r="D73" s="2">
        <v>0</v>
      </c>
      <c r="E73" s="2">
        <v>0</v>
      </c>
      <c r="F73" s="2">
        <v>0</v>
      </c>
      <c r="G73" s="2">
        <v>99128</v>
      </c>
      <c r="H73" s="2">
        <v>18793</v>
      </c>
      <c r="I73" s="2">
        <v>38654</v>
      </c>
      <c r="J73" s="2">
        <v>1139</v>
      </c>
      <c r="K73" s="2">
        <v>0</v>
      </c>
      <c r="L73" s="2">
        <v>0</v>
      </c>
      <c r="M73" s="2">
        <v>0</v>
      </c>
    </row>
    <row r="74" spans="1:13" ht="12.75">
      <c r="A74" s="2" t="s">
        <v>136</v>
      </c>
      <c r="B74" s="2" t="s">
        <v>137</v>
      </c>
      <c r="C74" s="2">
        <v>312076</v>
      </c>
      <c r="D74" s="2">
        <v>1803</v>
      </c>
      <c r="E74" s="2">
        <v>28961</v>
      </c>
      <c r="F74" s="2">
        <v>536</v>
      </c>
      <c r="G74" s="2">
        <v>0</v>
      </c>
      <c r="H74" s="2">
        <v>0</v>
      </c>
      <c r="I74" s="2">
        <v>0</v>
      </c>
      <c r="J74" s="2">
        <v>449</v>
      </c>
      <c r="K74" s="2">
        <v>0</v>
      </c>
      <c r="L74" s="2">
        <v>0</v>
      </c>
      <c r="M74" s="2">
        <v>449</v>
      </c>
    </row>
    <row r="75" spans="1:13" ht="12.75">
      <c r="A75" s="2" t="s">
        <v>138</v>
      </c>
      <c r="B75" s="2" t="s">
        <v>139</v>
      </c>
      <c r="C75" s="2">
        <v>24100</v>
      </c>
      <c r="D75" s="2">
        <v>3493</v>
      </c>
      <c r="E75" s="2">
        <v>1369</v>
      </c>
      <c r="F75" s="2">
        <v>0</v>
      </c>
      <c r="G75" s="2">
        <v>0</v>
      </c>
      <c r="H75" s="2">
        <v>0</v>
      </c>
      <c r="I75" s="2">
        <v>0</v>
      </c>
      <c r="J75" s="2">
        <v>0</v>
      </c>
      <c r="K75" s="2">
        <v>0</v>
      </c>
      <c r="L75" s="2">
        <v>0</v>
      </c>
      <c r="M75" s="2">
        <v>0</v>
      </c>
    </row>
    <row r="76" spans="1:13" ht="12.75">
      <c r="A76" s="2" t="s">
        <v>140</v>
      </c>
      <c r="B76" s="2" t="s">
        <v>141</v>
      </c>
      <c r="C76" s="2">
        <v>0</v>
      </c>
      <c r="D76" s="2">
        <v>0</v>
      </c>
      <c r="E76" s="2">
        <v>0</v>
      </c>
      <c r="F76" s="2">
        <v>0</v>
      </c>
      <c r="G76" s="2">
        <v>0</v>
      </c>
      <c r="H76" s="2">
        <v>0</v>
      </c>
      <c r="I76" s="2">
        <v>0</v>
      </c>
      <c r="J76" s="2">
        <v>7614</v>
      </c>
      <c r="K76" s="2">
        <v>0</v>
      </c>
      <c r="L76" s="2">
        <v>0</v>
      </c>
      <c r="M76" s="2">
        <v>6716</v>
      </c>
    </row>
    <row r="77" spans="1:13" ht="12.75">
      <c r="A77" s="2" t="s">
        <v>142</v>
      </c>
      <c r="B77" s="2" t="s">
        <v>143</v>
      </c>
      <c r="C77" s="2">
        <v>23858</v>
      </c>
      <c r="D77" s="2">
        <v>0</v>
      </c>
      <c r="E77" s="2">
        <v>1182</v>
      </c>
      <c r="F77" s="2">
        <v>0</v>
      </c>
      <c r="G77" s="2">
        <v>0</v>
      </c>
      <c r="H77" s="2">
        <v>0</v>
      </c>
      <c r="I77" s="2">
        <v>0</v>
      </c>
      <c r="J77" s="2">
        <v>24640</v>
      </c>
      <c r="K77" s="2">
        <v>0</v>
      </c>
      <c r="L77" s="2">
        <v>0</v>
      </c>
      <c r="M77" s="2">
        <v>24550</v>
      </c>
    </row>
    <row r="78" spans="1:13" ht="12.75">
      <c r="A78" s="2" t="s">
        <v>144</v>
      </c>
      <c r="B78" s="2" t="s">
        <v>145</v>
      </c>
      <c r="C78" s="2">
        <v>7209</v>
      </c>
      <c r="D78" s="2">
        <v>0</v>
      </c>
      <c r="E78" s="2">
        <v>0</v>
      </c>
      <c r="F78" s="2">
        <v>0</v>
      </c>
      <c r="G78" s="2">
        <v>0</v>
      </c>
      <c r="H78" s="2">
        <v>0</v>
      </c>
      <c r="I78" s="2">
        <v>0</v>
      </c>
      <c r="J78" s="2">
        <v>11290</v>
      </c>
      <c r="K78" s="2">
        <v>0</v>
      </c>
      <c r="L78" s="2">
        <v>0</v>
      </c>
      <c r="M78" s="2">
        <v>10168</v>
      </c>
    </row>
    <row r="79" spans="1:13" ht="12.75">
      <c r="A79" s="2" t="s">
        <v>146</v>
      </c>
      <c r="B79" s="2" t="s">
        <v>147</v>
      </c>
      <c r="C79" s="2">
        <v>2166</v>
      </c>
      <c r="D79" s="2">
        <v>0</v>
      </c>
      <c r="E79" s="2">
        <v>0</v>
      </c>
      <c r="F79" s="2">
        <v>0</v>
      </c>
      <c r="G79" s="2">
        <v>0</v>
      </c>
      <c r="H79" s="2">
        <v>0</v>
      </c>
      <c r="I79" s="2">
        <v>0</v>
      </c>
      <c r="J79" s="2">
        <v>32820</v>
      </c>
      <c r="K79" s="2">
        <v>0</v>
      </c>
      <c r="L79" s="2">
        <v>0</v>
      </c>
      <c r="M79" s="2">
        <v>32820</v>
      </c>
    </row>
    <row r="80" spans="1:13" ht="12.75">
      <c r="A80" s="2" t="s">
        <v>148</v>
      </c>
      <c r="B80" s="2" t="s">
        <v>149</v>
      </c>
      <c r="C80" s="2">
        <v>0</v>
      </c>
      <c r="D80" s="2">
        <v>0</v>
      </c>
      <c r="E80" s="2">
        <v>0</v>
      </c>
      <c r="F80" s="2">
        <v>0</v>
      </c>
      <c r="G80" s="2">
        <v>0</v>
      </c>
      <c r="H80" s="2">
        <v>0</v>
      </c>
      <c r="I80" s="2">
        <v>0</v>
      </c>
      <c r="J80" s="2">
        <v>28230</v>
      </c>
      <c r="K80" s="2">
        <v>0</v>
      </c>
      <c r="L80" s="2">
        <v>0</v>
      </c>
      <c r="M80" s="2">
        <v>28230</v>
      </c>
    </row>
    <row r="81" spans="1:13" ht="12.75">
      <c r="A81" s="2" t="s">
        <v>150</v>
      </c>
      <c r="B81" s="2" t="s">
        <v>151</v>
      </c>
      <c r="C81" s="2">
        <v>1772</v>
      </c>
      <c r="D81" s="2">
        <v>282</v>
      </c>
      <c r="E81" s="2">
        <v>0</v>
      </c>
      <c r="F81" s="2">
        <v>0</v>
      </c>
      <c r="G81" s="2">
        <v>0</v>
      </c>
      <c r="H81" s="2">
        <v>0</v>
      </c>
      <c r="I81" s="2">
        <v>0</v>
      </c>
      <c r="J81" s="2">
        <v>30731</v>
      </c>
      <c r="K81" s="2">
        <v>1625</v>
      </c>
      <c r="L81" s="2">
        <v>0</v>
      </c>
      <c r="M81" s="2">
        <v>29745</v>
      </c>
    </row>
    <row r="82" spans="1:13" ht="12.75">
      <c r="A82" s="2" t="s">
        <v>152</v>
      </c>
      <c r="B82" s="2" t="s">
        <v>153</v>
      </c>
      <c r="C82" s="2">
        <v>3348</v>
      </c>
      <c r="D82" s="2">
        <v>0</v>
      </c>
      <c r="E82" s="2">
        <v>394</v>
      </c>
      <c r="F82" s="2">
        <v>0</v>
      </c>
      <c r="G82" s="2">
        <v>0</v>
      </c>
      <c r="H82" s="2">
        <v>0</v>
      </c>
      <c r="I82" s="2">
        <v>0</v>
      </c>
      <c r="J82" s="2">
        <v>9082</v>
      </c>
      <c r="K82" s="2">
        <v>0</v>
      </c>
      <c r="L82" s="2">
        <v>0</v>
      </c>
      <c r="M82" s="2">
        <v>9082</v>
      </c>
    </row>
    <row r="83" spans="1:13" ht="12.75">
      <c r="A83" s="2" t="s">
        <v>154</v>
      </c>
      <c r="B83" s="2" t="s">
        <v>155</v>
      </c>
      <c r="C83" s="2">
        <v>1773</v>
      </c>
      <c r="D83" s="2">
        <v>0</v>
      </c>
      <c r="E83" s="2">
        <v>0</v>
      </c>
      <c r="F83" s="2">
        <v>0</v>
      </c>
      <c r="G83" s="2">
        <v>0</v>
      </c>
      <c r="H83" s="2">
        <v>0</v>
      </c>
      <c r="I83" s="2">
        <v>0</v>
      </c>
      <c r="J83" s="2">
        <v>6216</v>
      </c>
      <c r="K83" s="2">
        <v>0</v>
      </c>
      <c r="L83" s="2">
        <v>0</v>
      </c>
      <c r="M83" s="2">
        <v>6216</v>
      </c>
    </row>
    <row r="84" spans="1:13" ht="12.75">
      <c r="A84" s="2" t="s">
        <v>156</v>
      </c>
      <c r="B84" s="2" t="s">
        <v>157</v>
      </c>
      <c r="C84" s="2">
        <v>126312</v>
      </c>
      <c r="D84" s="2">
        <v>0</v>
      </c>
      <c r="E84" s="2">
        <v>11620</v>
      </c>
      <c r="F84" s="2">
        <v>0</v>
      </c>
      <c r="G84" s="2">
        <v>0</v>
      </c>
      <c r="H84" s="2">
        <v>0</v>
      </c>
      <c r="I84" s="2">
        <v>0</v>
      </c>
      <c r="J84" s="2">
        <v>33907</v>
      </c>
      <c r="K84" s="2">
        <v>0</v>
      </c>
      <c r="L84" s="2">
        <v>0</v>
      </c>
      <c r="M84" s="2">
        <v>33907</v>
      </c>
    </row>
    <row r="85" spans="1:13" ht="12.75">
      <c r="A85" s="2" t="s">
        <v>158</v>
      </c>
      <c r="B85" s="2" t="s">
        <v>159</v>
      </c>
      <c r="C85" s="2">
        <v>0</v>
      </c>
      <c r="D85" s="2">
        <v>0</v>
      </c>
      <c r="E85" s="2">
        <v>0</v>
      </c>
      <c r="F85" s="2">
        <v>0</v>
      </c>
      <c r="G85" s="2">
        <v>0</v>
      </c>
      <c r="H85" s="2">
        <v>0</v>
      </c>
      <c r="I85" s="2">
        <v>0</v>
      </c>
      <c r="J85" s="2">
        <v>64979</v>
      </c>
      <c r="K85" s="2">
        <v>0</v>
      </c>
      <c r="L85" s="2">
        <v>0</v>
      </c>
      <c r="M85" s="2">
        <v>48094</v>
      </c>
    </row>
    <row r="86" spans="1:13" ht="12.75">
      <c r="A86" s="2" t="s">
        <v>160</v>
      </c>
      <c r="B86" s="2" t="s">
        <v>161</v>
      </c>
      <c r="C86" s="2">
        <v>13623</v>
      </c>
      <c r="D86" s="2">
        <v>2123</v>
      </c>
      <c r="E86" s="2">
        <v>3196</v>
      </c>
      <c r="F86" s="2">
        <v>0</v>
      </c>
      <c r="G86" s="2">
        <v>0</v>
      </c>
      <c r="H86" s="2">
        <v>0</v>
      </c>
      <c r="I86" s="2">
        <v>0</v>
      </c>
      <c r="J86" s="2">
        <v>0</v>
      </c>
      <c r="K86" s="2">
        <v>0</v>
      </c>
      <c r="L86" s="2">
        <v>0</v>
      </c>
      <c r="M86" s="2">
        <v>0</v>
      </c>
    </row>
    <row r="87" spans="1:13" ht="12.75">
      <c r="A87" s="2" t="s">
        <v>162</v>
      </c>
      <c r="B87" s="2" t="s">
        <v>163</v>
      </c>
      <c r="C87" s="2">
        <v>788</v>
      </c>
      <c r="D87" s="2">
        <v>124</v>
      </c>
      <c r="E87" s="2">
        <v>228</v>
      </c>
      <c r="F87" s="2">
        <v>0</v>
      </c>
      <c r="G87" s="2">
        <v>0</v>
      </c>
      <c r="H87" s="2">
        <v>0</v>
      </c>
      <c r="I87" s="2">
        <v>0</v>
      </c>
      <c r="J87" s="2">
        <v>22808</v>
      </c>
      <c r="K87" s="2">
        <v>1782</v>
      </c>
      <c r="L87" s="2">
        <v>0</v>
      </c>
      <c r="M87" s="2">
        <v>24590</v>
      </c>
    </row>
    <row r="88" spans="1:13" ht="12.75">
      <c r="A88" s="2" t="s">
        <v>164</v>
      </c>
      <c r="B88" s="2" t="s">
        <v>165</v>
      </c>
      <c r="C88" s="2">
        <v>10045</v>
      </c>
      <c r="D88" s="2">
        <v>0</v>
      </c>
      <c r="E88" s="2">
        <v>0</v>
      </c>
      <c r="F88" s="2">
        <v>0</v>
      </c>
      <c r="G88" s="2">
        <v>0</v>
      </c>
      <c r="H88" s="2">
        <v>0</v>
      </c>
      <c r="I88" s="2">
        <v>0</v>
      </c>
      <c r="J88" s="2">
        <v>12846</v>
      </c>
      <c r="K88" s="2">
        <v>0</v>
      </c>
      <c r="L88" s="2">
        <v>0</v>
      </c>
      <c r="M88" s="2">
        <v>12846</v>
      </c>
    </row>
    <row r="89" spans="1:13" ht="12.75">
      <c r="A89" s="2" t="s">
        <v>166</v>
      </c>
      <c r="B89" s="2" t="s">
        <v>167</v>
      </c>
      <c r="C89" s="2">
        <v>7180</v>
      </c>
      <c r="D89" s="2">
        <v>0</v>
      </c>
      <c r="E89" s="2">
        <v>1182</v>
      </c>
      <c r="F89" s="2">
        <v>0</v>
      </c>
      <c r="G89" s="2">
        <v>0</v>
      </c>
      <c r="H89" s="2">
        <v>0</v>
      </c>
      <c r="I89" s="2">
        <v>0</v>
      </c>
      <c r="J89" s="2">
        <v>4161</v>
      </c>
      <c r="K89" s="2">
        <v>0</v>
      </c>
      <c r="L89" s="2">
        <v>0</v>
      </c>
      <c r="M89" s="2">
        <v>3263</v>
      </c>
    </row>
    <row r="90" spans="1:13" ht="12.75">
      <c r="A90" s="2" t="s">
        <v>168</v>
      </c>
      <c r="B90" s="2" t="s">
        <v>169</v>
      </c>
      <c r="C90" s="2">
        <v>14271</v>
      </c>
      <c r="D90" s="2">
        <v>0</v>
      </c>
      <c r="E90" s="2">
        <v>788</v>
      </c>
      <c r="F90" s="2">
        <v>0</v>
      </c>
      <c r="G90" s="2">
        <v>0</v>
      </c>
      <c r="H90" s="2">
        <v>0</v>
      </c>
      <c r="I90" s="2">
        <v>0</v>
      </c>
      <c r="J90" s="2">
        <v>8632</v>
      </c>
      <c r="K90" s="2">
        <v>0</v>
      </c>
      <c r="L90" s="2">
        <v>0</v>
      </c>
      <c r="M90" s="2">
        <v>7510</v>
      </c>
    </row>
    <row r="91" spans="1:13" ht="12.75">
      <c r="A91" s="2" t="s">
        <v>170</v>
      </c>
      <c r="B91" s="2" t="s">
        <v>171</v>
      </c>
      <c r="C91" s="2">
        <v>1379</v>
      </c>
      <c r="D91" s="2">
        <v>0</v>
      </c>
      <c r="E91" s="2">
        <v>0</v>
      </c>
      <c r="F91" s="2">
        <v>0</v>
      </c>
      <c r="G91" s="2">
        <v>0</v>
      </c>
      <c r="H91" s="2">
        <v>0</v>
      </c>
      <c r="I91" s="2">
        <v>0</v>
      </c>
      <c r="J91" s="2">
        <v>0</v>
      </c>
      <c r="K91" s="2">
        <v>0</v>
      </c>
      <c r="L91" s="2">
        <v>0</v>
      </c>
      <c r="M91" s="2">
        <v>0</v>
      </c>
    </row>
    <row r="92" spans="1:13" ht="12.75">
      <c r="A92" s="2" t="s">
        <v>172</v>
      </c>
      <c r="B92" s="2" t="s">
        <v>173</v>
      </c>
      <c r="C92" s="2">
        <v>3349</v>
      </c>
      <c r="D92" s="2">
        <v>0</v>
      </c>
      <c r="E92" s="2">
        <v>0</v>
      </c>
      <c r="F92" s="2">
        <v>0</v>
      </c>
      <c r="G92" s="2">
        <v>0</v>
      </c>
      <c r="H92" s="2">
        <v>0</v>
      </c>
      <c r="I92" s="2">
        <v>0</v>
      </c>
      <c r="J92" s="2">
        <v>14882</v>
      </c>
      <c r="K92" s="2">
        <v>0</v>
      </c>
      <c r="L92" s="2">
        <v>0</v>
      </c>
      <c r="M92" s="2">
        <v>14882</v>
      </c>
    </row>
    <row r="93" spans="1:13" ht="12.75">
      <c r="A93" s="2" t="s">
        <v>174</v>
      </c>
      <c r="B93" s="2" t="s">
        <v>175</v>
      </c>
      <c r="C93" s="2">
        <v>71742</v>
      </c>
      <c r="D93" s="2">
        <v>0</v>
      </c>
      <c r="E93" s="2">
        <v>4924</v>
      </c>
      <c r="F93" s="2">
        <v>0</v>
      </c>
      <c r="G93" s="2">
        <v>0</v>
      </c>
      <c r="H93" s="2">
        <v>0</v>
      </c>
      <c r="I93" s="2">
        <v>0</v>
      </c>
      <c r="J93" s="2">
        <v>50017</v>
      </c>
      <c r="K93" s="2">
        <v>0</v>
      </c>
      <c r="L93" s="2">
        <v>0</v>
      </c>
      <c r="M93" s="2">
        <v>46685</v>
      </c>
    </row>
    <row r="94" spans="1:13" ht="12.75">
      <c r="A94" s="2" t="s">
        <v>176</v>
      </c>
      <c r="B94" s="2" t="s">
        <v>177</v>
      </c>
      <c r="C94" s="2">
        <v>7047</v>
      </c>
      <c r="D94" s="2">
        <v>125</v>
      </c>
      <c r="E94" s="2">
        <v>0</v>
      </c>
      <c r="F94" s="2">
        <v>0</v>
      </c>
      <c r="G94" s="2">
        <v>0</v>
      </c>
      <c r="H94" s="2">
        <v>0</v>
      </c>
      <c r="I94" s="2">
        <v>0</v>
      </c>
      <c r="J94" s="2">
        <v>32615</v>
      </c>
      <c r="K94" s="2">
        <v>0</v>
      </c>
      <c r="L94" s="2">
        <v>0</v>
      </c>
      <c r="M94" s="2">
        <v>29817</v>
      </c>
    </row>
    <row r="95" spans="1:13" ht="12.75">
      <c r="A95" s="2" t="s">
        <v>178</v>
      </c>
      <c r="B95" s="2" t="s">
        <v>179</v>
      </c>
      <c r="C95" s="2">
        <v>162120</v>
      </c>
      <c r="D95" s="2">
        <v>23272</v>
      </c>
      <c r="E95" s="2">
        <v>27147</v>
      </c>
      <c r="F95" s="2">
        <v>913</v>
      </c>
      <c r="G95" s="2">
        <v>0</v>
      </c>
      <c r="H95" s="2">
        <v>0</v>
      </c>
      <c r="I95" s="2">
        <v>0</v>
      </c>
      <c r="J95" s="2">
        <v>221871</v>
      </c>
      <c r="K95" s="2">
        <v>15528</v>
      </c>
      <c r="L95" s="2">
        <v>0</v>
      </c>
      <c r="M95" s="2">
        <v>193395</v>
      </c>
    </row>
    <row r="96" spans="1:13" ht="12.75">
      <c r="A96" s="2" t="s">
        <v>180</v>
      </c>
      <c r="B96" s="2" t="s">
        <v>181</v>
      </c>
      <c r="C96" s="2">
        <v>79425</v>
      </c>
      <c r="D96" s="2">
        <v>5962</v>
      </c>
      <c r="E96" s="2">
        <v>6399</v>
      </c>
      <c r="F96" s="2">
        <v>0</v>
      </c>
      <c r="G96" s="2">
        <v>0</v>
      </c>
      <c r="H96" s="2">
        <v>0</v>
      </c>
      <c r="I96" s="2">
        <v>0</v>
      </c>
      <c r="J96" s="2">
        <v>131586</v>
      </c>
      <c r="K96" s="2">
        <v>0</v>
      </c>
      <c r="L96" s="2">
        <v>0</v>
      </c>
      <c r="M96" s="2">
        <v>106743</v>
      </c>
    </row>
    <row r="97" spans="1:13" ht="12.75">
      <c r="A97" s="2" t="s">
        <v>182</v>
      </c>
      <c r="B97" s="2" t="s">
        <v>183</v>
      </c>
      <c r="C97" s="2">
        <v>19262</v>
      </c>
      <c r="D97" s="2">
        <v>2618</v>
      </c>
      <c r="E97" s="2">
        <v>1369</v>
      </c>
      <c r="F97" s="2">
        <v>0</v>
      </c>
      <c r="G97" s="2">
        <v>0</v>
      </c>
      <c r="H97" s="2">
        <v>0</v>
      </c>
      <c r="I97" s="2">
        <v>0</v>
      </c>
      <c r="J97" s="2">
        <v>97617</v>
      </c>
      <c r="K97" s="2">
        <v>6998</v>
      </c>
      <c r="L97" s="2">
        <v>0</v>
      </c>
      <c r="M97" s="2">
        <v>89056</v>
      </c>
    </row>
    <row r="98" spans="1:13" ht="12.75">
      <c r="A98" s="2" t="s">
        <v>184</v>
      </c>
      <c r="B98" s="2" t="s">
        <v>185</v>
      </c>
      <c r="C98" s="2">
        <v>13198</v>
      </c>
      <c r="D98" s="2">
        <v>0</v>
      </c>
      <c r="E98" s="2">
        <v>1576</v>
      </c>
      <c r="F98" s="2">
        <v>0</v>
      </c>
      <c r="G98" s="2">
        <v>0</v>
      </c>
      <c r="H98" s="2">
        <v>0</v>
      </c>
      <c r="I98" s="2">
        <v>0</v>
      </c>
      <c r="J98" s="2">
        <v>11792</v>
      </c>
      <c r="K98" s="2">
        <v>0</v>
      </c>
      <c r="L98" s="2">
        <v>0</v>
      </c>
      <c r="M98" s="2">
        <v>11792</v>
      </c>
    </row>
    <row r="99" spans="1:13" ht="12.75">
      <c r="A99" s="2" t="s">
        <v>186</v>
      </c>
      <c r="B99" s="2" t="s">
        <v>187</v>
      </c>
      <c r="C99" s="2">
        <v>37167</v>
      </c>
      <c r="D99" s="2">
        <v>5237</v>
      </c>
      <c r="E99" s="2">
        <v>3652</v>
      </c>
      <c r="F99" s="2">
        <v>0</v>
      </c>
      <c r="G99" s="2">
        <v>0</v>
      </c>
      <c r="H99" s="2">
        <v>0</v>
      </c>
      <c r="I99" s="2">
        <v>0</v>
      </c>
      <c r="J99" s="2">
        <v>60807</v>
      </c>
      <c r="K99" s="2">
        <v>4435</v>
      </c>
      <c r="L99" s="2">
        <v>0</v>
      </c>
      <c r="M99" s="2">
        <v>58284</v>
      </c>
    </row>
    <row r="100" spans="1:13" ht="12.75">
      <c r="A100" s="2" t="s">
        <v>188</v>
      </c>
      <c r="B100" s="2" t="s">
        <v>189</v>
      </c>
      <c r="C100" s="2">
        <v>65369</v>
      </c>
      <c r="D100" s="2">
        <v>0</v>
      </c>
      <c r="E100" s="2">
        <v>6312</v>
      </c>
      <c r="F100" s="2">
        <v>1073</v>
      </c>
      <c r="G100" s="2">
        <v>0</v>
      </c>
      <c r="H100" s="2">
        <v>0</v>
      </c>
      <c r="I100" s="2">
        <v>0</v>
      </c>
      <c r="J100" s="2">
        <v>12155</v>
      </c>
      <c r="K100" s="2">
        <v>0</v>
      </c>
      <c r="L100" s="2">
        <v>0</v>
      </c>
      <c r="M100" s="2">
        <v>12155</v>
      </c>
    </row>
    <row r="101" spans="1:13" ht="12.75">
      <c r="A101" s="2" t="s">
        <v>190</v>
      </c>
      <c r="B101" s="2" t="s">
        <v>191</v>
      </c>
      <c r="C101" s="2">
        <v>394</v>
      </c>
      <c r="D101" s="2">
        <v>0</v>
      </c>
      <c r="E101" s="2">
        <v>394</v>
      </c>
      <c r="F101" s="2">
        <v>0</v>
      </c>
      <c r="G101" s="2">
        <v>0</v>
      </c>
      <c r="H101" s="2">
        <v>0</v>
      </c>
      <c r="I101" s="2">
        <v>0</v>
      </c>
      <c r="J101" s="2">
        <v>5818</v>
      </c>
      <c r="K101" s="2">
        <v>0</v>
      </c>
      <c r="L101" s="2">
        <v>0</v>
      </c>
      <c r="M101" s="2">
        <v>5818</v>
      </c>
    </row>
    <row r="102" spans="1:13" ht="12.75">
      <c r="A102" s="2" t="s">
        <v>192</v>
      </c>
      <c r="B102" s="2" t="s">
        <v>193</v>
      </c>
      <c r="C102" s="2">
        <v>136632</v>
      </c>
      <c r="D102" s="2">
        <v>0</v>
      </c>
      <c r="E102" s="2">
        <v>12267</v>
      </c>
      <c r="F102" s="2">
        <v>0</v>
      </c>
      <c r="G102" s="2">
        <v>0</v>
      </c>
      <c r="H102" s="2">
        <v>0</v>
      </c>
      <c r="I102" s="2">
        <v>0</v>
      </c>
      <c r="J102" s="2">
        <v>85974</v>
      </c>
      <c r="K102" s="2">
        <v>0</v>
      </c>
      <c r="L102" s="2">
        <v>0</v>
      </c>
      <c r="M102" s="2">
        <v>82608</v>
      </c>
    </row>
    <row r="103" spans="1:13" ht="12.75">
      <c r="A103" s="2"/>
      <c r="B103" s="2"/>
      <c r="C103" s="2"/>
      <c r="D103" s="2"/>
      <c r="E103" s="2"/>
      <c r="F103" s="2"/>
      <c r="G103" s="2"/>
      <c r="H103" s="2"/>
      <c r="I103" s="2"/>
      <c r="J103" s="2"/>
      <c r="K103" s="2"/>
      <c r="L103" s="2"/>
      <c r="M103" s="2"/>
    </row>
    <row r="104" spans="1:13" ht="12.75">
      <c r="A104" s="2" t="s">
        <v>194</v>
      </c>
      <c r="B104" s="2" t="s">
        <v>195</v>
      </c>
      <c r="C104" s="2">
        <v>394</v>
      </c>
      <c r="D104" s="2">
        <v>0</v>
      </c>
      <c r="E104" s="2">
        <v>0</v>
      </c>
      <c r="F104" s="2">
        <v>0</v>
      </c>
      <c r="G104" s="2">
        <v>0</v>
      </c>
      <c r="H104" s="2">
        <v>0</v>
      </c>
      <c r="I104" s="2">
        <v>0</v>
      </c>
      <c r="J104" s="2">
        <v>0</v>
      </c>
      <c r="K104" s="2">
        <v>0</v>
      </c>
      <c r="L104" s="2">
        <v>0</v>
      </c>
      <c r="M104" s="2">
        <v>0</v>
      </c>
    </row>
    <row r="105" spans="1:13" ht="12.75">
      <c r="A105" s="2" t="s">
        <v>196</v>
      </c>
      <c r="B105" s="2" t="s">
        <v>197</v>
      </c>
      <c r="C105" s="2">
        <v>0</v>
      </c>
      <c r="D105" s="2">
        <v>0</v>
      </c>
      <c r="E105" s="2">
        <v>0</v>
      </c>
      <c r="F105" s="2">
        <v>0</v>
      </c>
      <c r="G105" s="2">
        <v>0</v>
      </c>
      <c r="H105" s="2">
        <v>0</v>
      </c>
      <c r="I105" s="2">
        <v>0</v>
      </c>
      <c r="J105" s="2">
        <v>4178</v>
      </c>
      <c r="K105" s="2">
        <v>0</v>
      </c>
      <c r="L105" s="2">
        <v>0</v>
      </c>
      <c r="M105" s="2">
        <v>3729</v>
      </c>
    </row>
    <row r="106" spans="1:13" ht="12.75">
      <c r="A106" s="2" t="s">
        <v>198</v>
      </c>
      <c r="B106" s="2" t="s">
        <v>199</v>
      </c>
      <c r="C106" s="2">
        <v>61837</v>
      </c>
      <c r="D106" s="2">
        <v>0</v>
      </c>
      <c r="E106" s="2">
        <v>5319</v>
      </c>
      <c r="F106" s="2">
        <v>0</v>
      </c>
      <c r="G106" s="2">
        <v>0</v>
      </c>
      <c r="H106" s="2">
        <v>0</v>
      </c>
      <c r="I106" s="2">
        <v>0</v>
      </c>
      <c r="J106" s="2">
        <v>9410</v>
      </c>
      <c r="K106" s="2">
        <v>0</v>
      </c>
      <c r="L106" s="2">
        <v>0</v>
      </c>
      <c r="M106" s="2">
        <v>9410</v>
      </c>
    </row>
    <row r="107" spans="1:13" ht="12.75">
      <c r="A107" s="2" t="s">
        <v>200</v>
      </c>
      <c r="B107" s="2" t="s">
        <v>201</v>
      </c>
      <c r="C107" s="2">
        <v>19107</v>
      </c>
      <c r="D107" s="2">
        <v>0</v>
      </c>
      <c r="E107" s="2">
        <v>197</v>
      </c>
      <c r="F107" s="2">
        <v>0</v>
      </c>
      <c r="G107" s="2">
        <v>0</v>
      </c>
      <c r="H107" s="2">
        <v>0</v>
      </c>
      <c r="I107" s="2">
        <v>0</v>
      </c>
      <c r="J107" s="2">
        <v>12465</v>
      </c>
      <c r="K107" s="2">
        <v>0</v>
      </c>
      <c r="L107" s="2">
        <v>0</v>
      </c>
      <c r="M107" s="2">
        <v>11792</v>
      </c>
    </row>
    <row r="108" spans="1:13" ht="12.75">
      <c r="A108" s="2" t="s">
        <v>202</v>
      </c>
      <c r="B108" s="2" t="s">
        <v>203</v>
      </c>
      <c r="C108" s="2">
        <v>73086</v>
      </c>
      <c r="D108" s="2">
        <v>0</v>
      </c>
      <c r="E108" s="2">
        <v>2206</v>
      </c>
      <c r="F108" s="2">
        <v>0</v>
      </c>
      <c r="G108" s="2">
        <v>0</v>
      </c>
      <c r="H108" s="2">
        <v>0</v>
      </c>
      <c r="I108" s="2">
        <v>0</v>
      </c>
      <c r="J108" s="2">
        <v>44123</v>
      </c>
      <c r="K108" s="2">
        <v>0</v>
      </c>
      <c r="L108" s="2">
        <v>0</v>
      </c>
      <c r="M108" s="2">
        <v>42776</v>
      </c>
    </row>
    <row r="109" spans="1:13" ht="12.75">
      <c r="A109" s="2" t="s">
        <v>204</v>
      </c>
      <c r="B109" s="2" t="s">
        <v>205</v>
      </c>
      <c r="C109" s="2">
        <v>2758</v>
      </c>
      <c r="D109" s="2">
        <v>249</v>
      </c>
      <c r="E109" s="2">
        <v>788</v>
      </c>
      <c r="F109" s="2">
        <v>0</v>
      </c>
      <c r="G109" s="2">
        <v>0</v>
      </c>
      <c r="H109" s="2">
        <v>0</v>
      </c>
      <c r="I109" s="2">
        <v>0</v>
      </c>
      <c r="J109" s="2">
        <v>7586</v>
      </c>
      <c r="K109" s="2">
        <v>0</v>
      </c>
      <c r="L109" s="2">
        <v>0</v>
      </c>
      <c r="M109" s="2">
        <v>7586</v>
      </c>
    </row>
    <row r="110" spans="1:13" ht="12.75">
      <c r="A110" s="2" t="s">
        <v>206</v>
      </c>
      <c r="B110" s="2" t="s">
        <v>207</v>
      </c>
      <c r="C110" s="2">
        <v>21876</v>
      </c>
      <c r="D110" s="2">
        <v>3090</v>
      </c>
      <c r="E110" s="2">
        <v>1363</v>
      </c>
      <c r="F110" s="2">
        <v>456</v>
      </c>
      <c r="G110" s="2">
        <v>0</v>
      </c>
      <c r="H110" s="2">
        <v>0</v>
      </c>
      <c r="I110" s="2">
        <v>0</v>
      </c>
      <c r="J110" s="2">
        <v>151625</v>
      </c>
      <c r="K110" s="2">
        <v>9526</v>
      </c>
      <c r="L110" s="2">
        <v>0</v>
      </c>
      <c r="M110" s="2">
        <v>141225</v>
      </c>
    </row>
    <row r="111" spans="1:13" ht="12.75">
      <c r="A111" s="2" t="s">
        <v>208</v>
      </c>
      <c r="B111" s="2" t="s">
        <v>209</v>
      </c>
      <c r="C111" s="2">
        <v>53626</v>
      </c>
      <c r="D111" s="2">
        <v>7704</v>
      </c>
      <c r="E111" s="2">
        <v>4107</v>
      </c>
      <c r="F111" s="2">
        <v>913</v>
      </c>
      <c r="G111" s="2">
        <v>0</v>
      </c>
      <c r="H111" s="2">
        <v>0</v>
      </c>
      <c r="I111" s="2">
        <v>0</v>
      </c>
      <c r="J111" s="2">
        <v>468549</v>
      </c>
      <c r="K111" s="2">
        <v>25115</v>
      </c>
      <c r="L111" s="2">
        <v>0</v>
      </c>
      <c r="M111" s="2">
        <v>484013</v>
      </c>
    </row>
    <row r="112" spans="1:13" ht="12.75">
      <c r="A112" s="2" t="s">
        <v>210</v>
      </c>
      <c r="B112" s="2" t="s">
        <v>211</v>
      </c>
      <c r="C112" s="2">
        <v>49040</v>
      </c>
      <c r="D112" s="2">
        <v>6242</v>
      </c>
      <c r="E112" s="2">
        <v>3672</v>
      </c>
      <c r="F112" s="2">
        <v>0</v>
      </c>
      <c r="G112" s="2">
        <v>0</v>
      </c>
      <c r="H112" s="2">
        <v>0</v>
      </c>
      <c r="I112" s="2">
        <v>0</v>
      </c>
      <c r="J112" s="2">
        <v>136865</v>
      </c>
      <c r="K112" s="2">
        <v>6750</v>
      </c>
      <c r="L112" s="2">
        <v>0</v>
      </c>
      <c r="M112" s="2">
        <v>142309</v>
      </c>
    </row>
    <row r="113" spans="1:13" ht="12.75">
      <c r="A113" s="2" t="s">
        <v>212</v>
      </c>
      <c r="B113" s="2" t="s">
        <v>213</v>
      </c>
      <c r="C113" s="2">
        <v>20120</v>
      </c>
      <c r="D113" s="2">
        <v>0</v>
      </c>
      <c r="E113" s="2">
        <v>1182</v>
      </c>
      <c r="F113" s="2">
        <v>0</v>
      </c>
      <c r="G113" s="2">
        <v>0</v>
      </c>
      <c r="H113" s="2">
        <v>0</v>
      </c>
      <c r="I113" s="2">
        <v>0</v>
      </c>
      <c r="J113" s="2">
        <v>29869</v>
      </c>
      <c r="K113" s="2">
        <v>0</v>
      </c>
      <c r="L113" s="2">
        <v>0</v>
      </c>
      <c r="M113" s="2">
        <v>25415</v>
      </c>
    </row>
    <row r="114" spans="1:13" ht="12.75">
      <c r="A114" s="2" t="s">
        <v>214</v>
      </c>
      <c r="B114" s="2" t="s">
        <v>215</v>
      </c>
      <c r="C114" s="2">
        <v>39766</v>
      </c>
      <c r="D114" s="2">
        <v>0</v>
      </c>
      <c r="E114" s="2">
        <v>1182</v>
      </c>
      <c r="F114" s="2">
        <v>0</v>
      </c>
      <c r="G114" s="2">
        <v>0</v>
      </c>
      <c r="H114" s="2">
        <v>0</v>
      </c>
      <c r="I114" s="2">
        <v>0</v>
      </c>
      <c r="J114" s="2">
        <v>37628</v>
      </c>
      <c r="K114" s="2">
        <v>0</v>
      </c>
      <c r="L114" s="2">
        <v>0</v>
      </c>
      <c r="M114" s="2">
        <v>35659</v>
      </c>
    </row>
    <row r="115" spans="1:13" ht="12.75">
      <c r="A115" s="2" t="s">
        <v>216</v>
      </c>
      <c r="B115" s="2" t="s">
        <v>217</v>
      </c>
      <c r="C115" s="2">
        <v>18343</v>
      </c>
      <c r="D115" s="2">
        <v>0</v>
      </c>
      <c r="E115" s="2">
        <v>2758</v>
      </c>
      <c r="F115" s="2">
        <v>0</v>
      </c>
      <c r="G115" s="2">
        <v>0</v>
      </c>
      <c r="H115" s="2">
        <v>0</v>
      </c>
      <c r="I115" s="2">
        <v>0</v>
      </c>
      <c r="J115" s="2">
        <v>6099</v>
      </c>
      <c r="K115" s="2">
        <v>0</v>
      </c>
      <c r="L115" s="2">
        <v>0</v>
      </c>
      <c r="M115" s="2">
        <v>6099</v>
      </c>
    </row>
    <row r="116" spans="1:13" ht="12.75">
      <c r="A116" s="2" t="s">
        <v>218</v>
      </c>
      <c r="B116" s="2" t="s">
        <v>219</v>
      </c>
      <c r="C116" s="2">
        <v>23088</v>
      </c>
      <c r="D116" s="2">
        <v>0</v>
      </c>
      <c r="E116" s="2">
        <v>3546</v>
      </c>
      <c r="F116" s="2">
        <v>0</v>
      </c>
      <c r="G116" s="2">
        <v>0</v>
      </c>
      <c r="H116" s="2">
        <v>0</v>
      </c>
      <c r="I116" s="2">
        <v>0</v>
      </c>
      <c r="J116" s="2">
        <v>37069</v>
      </c>
      <c r="K116" s="2">
        <v>0</v>
      </c>
      <c r="L116" s="2">
        <v>0</v>
      </c>
      <c r="M116" s="2">
        <v>29817</v>
      </c>
    </row>
    <row r="117" spans="1:13" ht="12.75">
      <c r="A117" s="2" t="s">
        <v>222</v>
      </c>
      <c r="B117" s="2" t="s">
        <v>223</v>
      </c>
      <c r="C117" s="2">
        <v>0</v>
      </c>
      <c r="D117" s="2">
        <v>0</v>
      </c>
      <c r="E117" s="2">
        <v>0</v>
      </c>
      <c r="F117" s="2">
        <v>0</v>
      </c>
      <c r="G117" s="2">
        <v>0</v>
      </c>
      <c r="H117" s="2">
        <v>0</v>
      </c>
      <c r="I117" s="2">
        <v>0</v>
      </c>
      <c r="J117" s="2">
        <v>19630</v>
      </c>
      <c r="K117" s="2">
        <v>0</v>
      </c>
      <c r="L117" s="2">
        <v>0</v>
      </c>
      <c r="M117" s="2">
        <v>18732</v>
      </c>
    </row>
    <row r="118" spans="1:13" ht="12.75">
      <c r="A118" s="2" t="s">
        <v>224</v>
      </c>
      <c r="B118" s="2" t="s">
        <v>225</v>
      </c>
      <c r="C118" s="2">
        <v>0</v>
      </c>
      <c r="D118" s="2">
        <v>0</v>
      </c>
      <c r="E118" s="2">
        <v>0</v>
      </c>
      <c r="F118" s="2">
        <v>0</v>
      </c>
      <c r="G118" s="2">
        <v>0</v>
      </c>
      <c r="H118" s="2">
        <v>0</v>
      </c>
      <c r="I118" s="2">
        <v>0</v>
      </c>
      <c r="J118" s="2">
        <v>13090</v>
      </c>
      <c r="K118" s="2">
        <v>0</v>
      </c>
      <c r="L118" s="2">
        <v>0</v>
      </c>
      <c r="M118" s="2">
        <v>10776</v>
      </c>
    </row>
    <row r="119" spans="1:13" ht="12.75">
      <c r="A119" s="2" t="s">
        <v>226</v>
      </c>
      <c r="B119" s="2" t="s">
        <v>227</v>
      </c>
      <c r="C119" s="2">
        <v>0</v>
      </c>
      <c r="D119" s="2">
        <v>0</v>
      </c>
      <c r="E119" s="2">
        <v>0</v>
      </c>
      <c r="F119" s="2">
        <v>0</v>
      </c>
      <c r="G119" s="2">
        <v>0</v>
      </c>
      <c r="H119" s="2">
        <v>0</v>
      </c>
      <c r="I119" s="2">
        <v>0</v>
      </c>
      <c r="J119" s="2">
        <v>16764</v>
      </c>
      <c r="K119" s="2">
        <v>0</v>
      </c>
      <c r="L119" s="2">
        <v>0</v>
      </c>
      <c r="M119" s="2">
        <v>16764</v>
      </c>
    </row>
    <row r="120" spans="1:13" ht="12.75">
      <c r="A120" s="2" t="s">
        <v>228</v>
      </c>
      <c r="B120" s="2" t="s">
        <v>38</v>
      </c>
      <c r="C120" s="2">
        <v>17334</v>
      </c>
      <c r="D120" s="2">
        <v>0</v>
      </c>
      <c r="E120" s="2">
        <v>394</v>
      </c>
      <c r="F120" s="2">
        <v>0</v>
      </c>
      <c r="G120" s="2">
        <v>0</v>
      </c>
      <c r="H120" s="2">
        <v>0</v>
      </c>
      <c r="I120" s="2">
        <v>0</v>
      </c>
      <c r="J120" s="2">
        <v>0</v>
      </c>
      <c r="K120" s="2">
        <v>0</v>
      </c>
      <c r="L120" s="2">
        <v>0</v>
      </c>
      <c r="M120" s="2">
        <v>0</v>
      </c>
    </row>
    <row r="121" spans="1:13" ht="12.75">
      <c r="A121" s="2" t="s">
        <v>229</v>
      </c>
      <c r="B121" s="2" t="s">
        <v>40</v>
      </c>
      <c r="C121" s="2">
        <v>0</v>
      </c>
      <c r="D121" s="2">
        <v>0</v>
      </c>
      <c r="E121" s="2">
        <v>0</v>
      </c>
      <c r="F121" s="2">
        <v>0</v>
      </c>
      <c r="G121" s="2">
        <v>0</v>
      </c>
      <c r="H121" s="2">
        <v>0</v>
      </c>
      <c r="I121" s="2">
        <v>0</v>
      </c>
      <c r="J121" s="2">
        <v>15835</v>
      </c>
      <c r="K121" s="2">
        <v>0</v>
      </c>
      <c r="L121" s="2">
        <v>0</v>
      </c>
      <c r="M121" s="2">
        <v>10535</v>
      </c>
    </row>
    <row r="122" spans="1:13" ht="12.75">
      <c r="A122" s="2" t="s">
        <v>230</v>
      </c>
      <c r="B122" s="2" t="s">
        <v>42</v>
      </c>
      <c r="C122" s="2">
        <v>0</v>
      </c>
      <c r="D122" s="2">
        <v>0</v>
      </c>
      <c r="E122" s="2">
        <v>0</v>
      </c>
      <c r="F122" s="2">
        <v>0</v>
      </c>
      <c r="G122" s="2">
        <v>0</v>
      </c>
      <c r="H122" s="2">
        <v>0</v>
      </c>
      <c r="I122" s="2">
        <v>0</v>
      </c>
      <c r="J122" s="2">
        <v>188999</v>
      </c>
      <c r="K122" s="2">
        <v>21941</v>
      </c>
      <c r="L122" s="2">
        <v>0</v>
      </c>
      <c r="M122" s="2">
        <v>115031</v>
      </c>
    </row>
    <row r="123" spans="1:13" ht="12.75">
      <c r="A123" s="2" t="s">
        <v>244</v>
      </c>
      <c r="B123" s="2" t="s">
        <v>245</v>
      </c>
      <c r="C123" s="2">
        <v>166005</v>
      </c>
      <c r="D123" s="2">
        <v>0</v>
      </c>
      <c r="E123" s="2">
        <v>60596</v>
      </c>
      <c r="F123" s="2">
        <v>0</v>
      </c>
      <c r="G123" s="2">
        <v>0</v>
      </c>
      <c r="H123" s="2">
        <v>0</v>
      </c>
      <c r="I123" s="2">
        <v>0</v>
      </c>
      <c r="J123" s="2">
        <v>0</v>
      </c>
      <c r="K123" s="2">
        <v>0</v>
      </c>
      <c r="L123" s="2">
        <v>0</v>
      </c>
      <c r="M123" s="2">
        <v>0</v>
      </c>
    </row>
    <row r="124" spans="1:13" ht="12.75">
      <c r="A124" s="2" t="s">
        <v>231</v>
      </c>
      <c r="B124" s="2" t="s">
        <v>44</v>
      </c>
      <c r="C124" s="2">
        <v>0</v>
      </c>
      <c r="D124" s="2">
        <v>0</v>
      </c>
      <c r="E124" s="2">
        <v>0</v>
      </c>
      <c r="F124" s="2">
        <v>0</v>
      </c>
      <c r="G124" s="2">
        <v>0</v>
      </c>
      <c r="H124" s="2">
        <v>0</v>
      </c>
      <c r="I124" s="2">
        <v>0</v>
      </c>
      <c r="J124" s="2">
        <v>171989</v>
      </c>
      <c r="K124" s="2">
        <v>0</v>
      </c>
      <c r="L124" s="2">
        <v>0</v>
      </c>
      <c r="M124" s="2">
        <v>151873</v>
      </c>
    </row>
    <row r="125" spans="1:13" ht="12.75">
      <c r="A125" s="2" t="s">
        <v>45</v>
      </c>
      <c r="B125" s="2"/>
      <c r="C125" s="2">
        <v>3180271</v>
      </c>
      <c r="D125" s="2">
        <v>155217</v>
      </c>
      <c r="E125" s="2">
        <v>326520</v>
      </c>
      <c r="F125" s="2">
        <v>9073</v>
      </c>
      <c r="G125" s="2">
        <v>99128</v>
      </c>
      <c r="H125" s="2">
        <v>18793</v>
      </c>
      <c r="I125" s="2">
        <v>38654</v>
      </c>
      <c r="J125" s="2">
        <v>5679011</v>
      </c>
      <c r="K125" s="2">
        <v>227123</v>
      </c>
      <c r="L125" s="2">
        <v>242935</v>
      </c>
      <c r="M125" s="2">
        <v>4982897</v>
      </c>
    </row>
    <row r="126" spans="1:13" ht="12.75">
      <c r="A126" s="2"/>
      <c r="B126" s="2"/>
      <c r="C126" s="2"/>
      <c r="D126" s="2"/>
      <c r="E126" s="2"/>
      <c r="F126" s="10"/>
      <c r="G126" s="9"/>
      <c r="H126" s="11"/>
      <c r="I126" s="10"/>
      <c r="J126" s="11"/>
      <c r="K126" s="11"/>
      <c r="L126" s="11"/>
      <c r="M126" s="10"/>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Tuition Summary FY 99</dc:title>
  <dc:subject/>
  <dc:creator>OBFS Budgeting - University of Illinois</dc:creator>
  <cp:keywords>tuition, summary, 1999, budgeting, budget, reform, calculations</cp:keywords>
  <dc:description/>
  <cp:lastModifiedBy>OBFS</cp:lastModifiedBy>
  <cp:lastPrinted>1999-06-10T14:09:18Z</cp:lastPrinted>
  <dcterms:created xsi:type="dcterms:W3CDTF">1998-05-28T15:44:26Z</dcterms:created>
  <dcterms:modified xsi:type="dcterms:W3CDTF">2011-01-21T20:37:35Z</dcterms:modified>
  <cp:category/>
  <cp:version/>
  <cp:contentType/>
  <cp:contentStatus/>
</cp:coreProperties>
</file>