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A" sheetId="1" r:id="rId1"/>
  </sheets>
  <definedNames>
    <definedName name="_xlnm.Print_Titles" localSheetId="0">'A'!$1:$2</definedName>
  </definedNames>
  <calcPr fullCalcOnLoad="1"/>
</workbook>
</file>

<file path=xl/sharedStrings.xml><?xml version="1.0" encoding="utf-8"?>
<sst xmlns="http://schemas.openxmlformats.org/spreadsheetml/2006/main" count="128" uniqueCount="127">
  <si>
    <t>_____Unrestricted Funds_____</t>
  </si>
  <si>
    <t>______Restricted Funds______</t>
  </si>
  <si>
    <t>State</t>
  </si>
  <si>
    <t>Institutional</t>
  </si>
  <si>
    <t>Self-Supporting</t>
  </si>
  <si>
    <t>Gifts, Grants &amp; Contracts</t>
  </si>
  <si>
    <t>Fiscal Year Total</t>
  </si>
  <si>
    <t>Prior Fiscal Year Total</t>
  </si>
  <si>
    <t>% Change</t>
  </si>
  <si>
    <t>Revenues</t>
  </si>
  <si>
    <t xml:space="preserve">     State</t>
  </si>
  <si>
    <t xml:space="preserve">          General Revenue Fund</t>
  </si>
  <si>
    <t>1GR</t>
  </si>
  <si>
    <t xml:space="preserve">          PY State Approp-GRF EAF IF</t>
  </si>
  <si>
    <t>1B</t>
  </si>
  <si>
    <t xml:space="preserve">          Toxic Pollution Prevention Fund</t>
  </si>
  <si>
    <t>1C</t>
  </si>
  <si>
    <t xml:space="preserve">          PY State Approp-Toxic PollutionPrev</t>
  </si>
  <si>
    <t>1D</t>
  </si>
  <si>
    <t xml:space="preserve">          Collegiate License Plate Trust Fund</t>
  </si>
  <si>
    <t>1F</t>
  </si>
  <si>
    <t xml:space="preserve">          Fire Prevention Fund</t>
  </si>
  <si>
    <t>1G</t>
  </si>
  <si>
    <t xml:space="preserve">          State Approp-Presidential Library</t>
  </si>
  <si>
    <t>1H</t>
  </si>
  <si>
    <t xml:space="preserve">          State Approp-Tobacco Settlement Rec</t>
  </si>
  <si>
    <t>1J</t>
  </si>
  <si>
    <t xml:space="preserve">          Hazardous Waste Research Fund</t>
  </si>
  <si>
    <t>1K</t>
  </si>
  <si>
    <t xml:space="preserve">          PY State Approp-Hazardous Waste Res</t>
  </si>
  <si>
    <t>1L</t>
  </si>
  <si>
    <t xml:space="preserve">          Emergency Public Health Fund</t>
  </si>
  <si>
    <t>1M</t>
  </si>
  <si>
    <t xml:space="preserve">          PY State Approp-Emergency Public H</t>
  </si>
  <si>
    <t>1N</t>
  </si>
  <si>
    <t xml:space="preserve">          PY State Approp-St Col &amp; Univ Trust</t>
  </si>
  <si>
    <t>1P</t>
  </si>
  <si>
    <t xml:space="preserve">          PY State Approp-Fire Prevention Fnd</t>
  </si>
  <si>
    <t>1Q</t>
  </si>
  <si>
    <t xml:space="preserve">          PY State Approp-Presidential Libry</t>
  </si>
  <si>
    <t>1R</t>
  </si>
  <si>
    <t xml:space="preserve">          PY State Appr-Tobacco Settlemnt Rec</t>
  </si>
  <si>
    <t>1S</t>
  </si>
  <si>
    <t xml:space="preserve">          Used Tire Management Fund</t>
  </si>
  <si>
    <t>1T</t>
  </si>
  <si>
    <t xml:space="preserve">          PY State Approp-Used Tire Managemnt</t>
  </si>
  <si>
    <t>1U</t>
  </si>
  <si>
    <t xml:space="preserve">          State Approp-State Capital Approp</t>
  </si>
  <si>
    <t>1X</t>
  </si>
  <si>
    <t xml:space="preserve">          PY State Approp-State Capital Appr</t>
  </si>
  <si>
    <t>1Y</t>
  </si>
  <si>
    <t xml:space="preserve">          University Income Fund Receipts</t>
  </si>
  <si>
    <t>1Z</t>
  </si>
  <si>
    <t xml:space="preserve">     Income Fund</t>
  </si>
  <si>
    <t>1IF</t>
  </si>
  <si>
    <t xml:space="preserve">          Educational and Admin Allowances</t>
  </si>
  <si>
    <t>2A</t>
  </si>
  <si>
    <t xml:space="preserve">          Institutional Costs Recovered</t>
  </si>
  <si>
    <t>2C</t>
  </si>
  <si>
    <t xml:space="preserve">          Patents Copyrights and Royalties</t>
  </si>
  <si>
    <t>2E</t>
  </si>
  <si>
    <t xml:space="preserve">          Private Gifts-Unrestricted</t>
  </si>
  <si>
    <t>2G</t>
  </si>
  <si>
    <t xml:space="preserve">          Consolidated Group Investments</t>
  </si>
  <si>
    <t>2J</t>
  </si>
  <si>
    <t xml:space="preserve">          Unrestricted Receivables/Payables</t>
  </si>
  <si>
    <t>2L</t>
  </si>
  <si>
    <t xml:space="preserve">          Student Deposits and Other</t>
  </si>
  <si>
    <t>2N</t>
  </si>
  <si>
    <t xml:space="preserve">          Self-Insurance Programs</t>
  </si>
  <si>
    <t>2P</t>
  </si>
  <si>
    <t xml:space="preserve">          Termination/Sick Leave Benefits</t>
  </si>
  <si>
    <t>2R</t>
  </si>
  <si>
    <t xml:space="preserve">     Institutional</t>
  </si>
  <si>
    <t xml:space="preserve">     Self-Supporting</t>
  </si>
  <si>
    <t xml:space="preserve">          Suspense and System Clearing</t>
  </si>
  <si>
    <t>3A</t>
  </si>
  <si>
    <t xml:space="preserve">          Service and Storeroom Activities</t>
  </si>
  <si>
    <t>3E</t>
  </si>
  <si>
    <t xml:space="preserve">          Service Activities COP</t>
  </si>
  <si>
    <t>3F</t>
  </si>
  <si>
    <t xml:space="preserve">          Aux Enterprises Not Under Indenture</t>
  </si>
  <si>
    <t>3J</t>
  </si>
  <si>
    <t xml:space="preserve">          Aux Enterprises</t>
  </si>
  <si>
    <t>3M</t>
  </si>
  <si>
    <t xml:space="preserve">          Departmental Activities</t>
  </si>
  <si>
    <t>3Q</t>
  </si>
  <si>
    <t xml:space="preserve">     Gifts, Grants &amp; Contracts</t>
  </si>
  <si>
    <t xml:space="preserve">          US Gov Grants &amp; Contracts</t>
  </si>
  <si>
    <t>4A</t>
  </si>
  <si>
    <t xml:space="preserve">          Other Grants &amp; Contracts</t>
  </si>
  <si>
    <t>4C</t>
  </si>
  <si>
    <t xml:space="preserve">          Sponsored Prog-Private G &amp; C</t>
  </si>
  <si>
    <t>4E</t>
  </si>
  <si>
    <t xml:space="preserve">          Sponsored Prog-State Of Ill G &amp; C</t>
  </si>
  <si>
    <t>4G</t>
  </si>
  <si>
    <t xml:space="preserve">          Private Gift/Endowment Income</t>
  </si>
  <si>
    <t>4J</t>
  </si>
  <si>
    <t xml:space="preserve">          Endowment Farm Operations</t>
  </si>
  <si>
    <t>4K</t>
  </si>
  <si>
    <t xml:space="preserve">          Trust-Private Gifts</t>
  </si>
  <si>
    <t>4M</t>
  </si>
  <si>
    <t xml:space="preserve">          Trust-Other Restricted</t>
  </si>
  <si>
    <t>4N</t>
  </si>
  <si>
    <t xml:space="preserve">          Med, Dental, Nursing &amp; Occup Hlth Serv Plan</t>
  </si>
  <si>
    <t>4S</t>
  </si>
  <si>
    <t xml:space="preserve">          Trust-Occupational Health Serv Plan</t>
  </si>
  <si>
    <t>4T</t>
  </si>
  <si>
    <t xml:space="preserve">          Trust-Dental Services Plan</t>
  </si>
  <si>
    <t>4U</t>
  </si>
  <si>
    <t xml:space="preserve">          Trust-Nursing Services Plan</t>
  </si>
  <si>
    <t>4W</t>
  </si>
  <si>
    <t xml:space="preserve">          Federal Appropriations</t>
  </si>
  <si>
    <t>4Y</t>
  </si>
  <si>
    <t xml:space="preserve">          Restricted Receivables/Payables</t>
  </si>
  <si>
    <t>4Z</t>
  </si>
  <si>
    <t xml:space="preserve">     Total Appropriation</t>
  </si>
  <si>
    <t>Expenditures</t>
  </si>
  <si>
    <t xml:space="preserve">     Instruction</t>
  </si>
  <si>
    <t xml:space="preserve">     Research</t>
  </si>
  <si>
    <t xml:space="preserve">     Public Service</t>
  </si>
  <si>
    <t xml:space="preserve">     Academic Support</t>
  </si>
  <si>
    <t xml:space="preserve">     Student Services</t>
  </si>
  <si>
    <t xml:space="preserve">     Institutional Support</t>
  </si>
  <si>
    <t xml:space="preserve">     Plant Operations</t>
  </si>
  <si>
    <t xml:space="preserve">     Student Aid</t>
  </si>
  <si>
    <t xml:space="preserve">     Aux/Hosp, Indep Oper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</si>
</sst>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8"/>
      <name val="Arial"/>
      <family val="2"/>
    </font>
    <font>
      <sz val="10"/>
      <color indexed="8"/>
      <name val="Calibri"/>
      <family val="2"/>
    </font>
    <font>
      <sz val="8"/>
      <name val="MS Sans Serif"/>
      <family val="2"/>
    </font>
    <font>
      <u val="single"/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wrapText="1"/>
    </xf>
    <xf numFmtId="164" fontId="2" fillId="0" borderId="12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 10" xfId="58"/>
    <cellStyle name="Normal 2 11" xfId="59"/>
    <cellStyle name="Normal 2 2" xfId="60"/>
    <cellStyle name="Normal 2 2 10" xfId="61"/>
    <cellStyle name="Normal 2 2 11" xfId="62"/>
    <cellStyle name="Normal 2 2 2" xfId="63"/>
    <cellStyle name="Normal 2 2 2 2" xfId="64"/>
    <cellStyle name="Normal 2 2 3" xfId="65"/>
    <cellStyle name="Normal 2 2 4" xfId="66"/>
    <cellStyle name="Normal 2 2 5" xfId="67"/>
    <cellStyle name="Normal 2 2 6" xfId="68"/>
    <cellStyle name="Normal 2 2 7" xfId="69"/>
    <cellStyle name="Normal 2 2 8" xfId="70"/>
    <cellStyle name="Normal 2 2 9" xfId="71"/>
    <cellStyle name="Normal 2 3" xfId="72"/>
    <cellStyle name="Normal 2 3 2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3" xfId="80"/>
    <cellStyle name="Normal 5" xfId="81"/>
    <cellStyle name="Normal 6" xfId="82"/>
    <cellStyle name="Normal 7" xfId="83"/>
    <cellStyle name="Normal 8" xfId="84"/>
    <cellStyle name="Normal 9" xfId="85"/>
    <cellStyle name="Note" xfId="86"/>
    <cellStyle name="Note 2" xfId="87"/>
    <cellStyle name="Note 2 2" xfId="88"/>
    <cellStyle name="Note 3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3.33203125" style="7" bestFit="1" customWidth="1"/>
    <col min="2" max="2" width="4.83203125" style="7" hidden="1" customWidth="1"/>
    <col min="3" max="3" width="3.16015625" style="7" hidden="1" customWidth="1"/>
    <col min="4" max="9" width="13.83203125" style="8" customWidth="1"/>
    <col min="10" max="10" width="13.83203125" style="9" customWidth="1"/>
    <col min="11" max="16384" width="9.33203125" style="7" customWidth="1"/>
  </cols>
  <sheetData>
    <row r="1" spans="4:10" s="1" customFormat="1" ht="14.25" customHeight="1">
      <c r="D1" s="17" t="s">
        <v>0</v>
      </c>
      <c r="E1" s="17"/>
      <c r="F1" s="17" t="s">
        <v>1</v>
      </c>
      <c r="G1" s="17"/>
      <c r="H1" s="2"/>
      <c r="I1" s="2"/>
      <c r="J1" s="3"/>
    </row>
    <row r="2" spans="4:10" s="4" customFormat="1" ht="27" customHeight="1"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6" t="s">
        <v>8</v>
      </c>
    </row>
    <row r="3" spans="4:7" ht="10.5" hidden="1">
      <c r="D3" s="8">
        <v>10</v>
      </c>
      <c r="E3" s="8">
        <v>20</v>
      </c>
      <c r="F3" s="8">
        <v>30</v>
      </c>
      <c r="G3" s="8">
        <v>40</v>
      </c>
    </row>
    <row r="4" spans="1:10" s="11" customFormat="1" ht="20.25" customHeight="1">
      <c r="A4" s="10" t="s">
        <v>9</v>
      </c>
      <c r="D4" s="12"/>
      <c r="E4" s="12"/>
      <c r="F4" s="12"/>
      <c r="G4" s="12"/>
      <c r="H4" s="12"/>
      <c r="I4" s="12"/>
      <c r="J4" s="13"/>
    </row>
    <row r="5" spans="1:2" ht="10.5">
      <c r="A5" s="7" t="s">
        <v>10</v>
      </c>
      <c r="B5" s="7">
        <v>10</v>
      </c>
    </row>
    <row r="6" spans="1:10" ht="10.5">
      <c r="A6" s="7" t="s">
        <v>11</v>
      </c>
      <c r="B6" s="7" t="s">
        <v>12</v>
      </c>
      <c r="C6" s="7">
        <v>10</v>
      </c>
      <c r="D6" s="8">
        <v>268620</v>
      </c>
      <c r="H6" s="8">
        <f aca="true" t="shared" si="0" ref="H6:H37">SUM(D6:G6)</f>
        <v>268620</v>
      </c>
      <c r="I6" s="8">
        <v>268953</v>
      </c>
      <c r="J6" s="9">
        <f aca="true" t="shared" si="1" ref="J6:J37">IF(AND(H6-I6&lt;&gt;0,I6&lt;&gt;0),((H6-I6)/I6)*100,IF(I6=0,IF(H6=0,0,"NA"),0))</f>
        <v>-0.12381345439537762</v>
      </c>
    </row>
    <row r="7" spans="1:10" ht="10.5" hidden="1">
      <c r="A7" s="7" t="s">
        <v>13</v>
      </c>
      <c r="B7" s="7" t="s">
        <v>14</v>
      </c>
      <c r="C7" s="7">
        <v>10</v>
      </c>
      <c r="D7" s="8">
        <v>0</v>
      </c>
      <c r="H7" s="8">
        <f t="shared" si="0"/>
        <v>0</v>
      </c>
      <c r="I7" s="8">
        <v>0</v>
      </c>
      <c r="J7" s="9">
        <f t="shared" si="1"/>
        <v>0</v>
      </c>
    </row>
    <row r="8" spans="1:10" ht="10.5">
      <c r="A8" s="7" t="s">
        <v>15</v>
      </c>
      <c r="B8" s="7" t="s">
        <v>16</v>
      </c>
      <c r="C8" s="7">
        <v>10</v>
      </c>
      <c r="H8" s="8">
        <f t="shared" si="0"/>
        <v>0</v>
      </c>
      <c r="I8" s="8">
        <v>90</v>
      </c>
      <c r="J8" s="9">
        <f t="shared" si="1"/>
        <v>-100</v>
      </c>
    </row>
    <row r="9" spans="1:10" ht="10.5" hidden="1">
      <c r="A9" s="7" t="s">
        <v>17</v>
      </c>
      <c r="B9" s="7" t="s">
        <v>18</v>
      </c>
      <c r="C9" s="7">
        <v>10</v>
      </c>
      <c r="D9" s="8">
        <v>0</v>
      </c>
      <c r="H9" s="8">
        <f t="shared" si="0"/>
        <v>0</v>
      </c>
      <c r="I9" s="8">
        <v>0</v>
      </c>
      <c r="J9" s="9">
        <f t="shared" si="1"/>
        <v>0</v>
      </c>
    </row>
    <row r="10" spans="1:10" ht="10.5">
      <c r="A10" s="7" t="s">
        <v>19</v>
      </c>
      <c r="B10" s="7" t="s">
        <v>20</v>
      </c>
      <c r="C10" s="7">
        <v>10</v>
      </c>
      <c r="D10" s="8">
        <v>241</v>
      </c>
      <c r="H10" s="8">
        <f t="shared" si="0"/>
        <v>241</v>
      </c>
      <c r="I10" s="8">
        <v>241</v>
      </c>
      <c r="J10" s="9">
        <f t="shared" si="1"/>
        <v>0</v>
      </c>
    </row>
    <row r="11" spans="1:10" ht="10.5">
      <c r="A11" s="7" t="s">
        <v>21</v>
      </c>
      <c r="B11" s="7" t="s">
        <v>22</v>
      </c>
      <c r="C11" s="7">
        <v>10</v>
      </c>
      <c r="D11" s="8">
        <v>2446</v>
      </c>
      <c r="H11" s="8">
        <f t="shared" si="0"/>
        <v>2446</v>
      </c>
      <c r="I11" s="8">
        <v>2446</v>
      </c>
      <c r="J11" s="9">
        <f t="shared" si="1"/>
        <v>0</v>
      </c>
    </row>
    <row r="12" spans="1:10" ht="10.5" hidden="1">
      <c r="A12" s="7" t="s">
        <v>23</v>
      </c>
      <c r="B12" s="7" t="s">
        <v>24</v>
      </c>
      <c r="C12" s="7">
        <v>10</v>
      </c>
      <c r="D12" s="8">
        <v>0</v>
      </c>
      <c r="H12" s="8">
        <f t="shared" si="0"/>
        <v>0</v>
      </c>
      <c r="I12" s="8">
        <v>0</v>
      </c>
      <c r="J12" s="9">
        <f t="shared" si="1"/>
        <v>0</v>
      </c>
    </row>
    <row r="13" spans="1:10" ht="10.5" hidden="1">
      <c r="A13" s="7" t="s">
        <v>25</v>
      </c>
      <c r="B13" s="7" t="s">
        <v>26</v>
      </c>
      <c r="C13" s="7">
        <v>10</v>
      </c>
      <c r="D13" s="8">
        <v>0</v>
      </c>
      <c r="H13" s="8">
        <f t="shared" si="0"/>
        <v>0</v>
      </c>
      <c r="I13" s="8">
        <v>0</v>
      </c>
      <c r="J13" s="9">
        <f t="shared" si="1"/>
        <v>0</v>
      </c>
    </row>
    <row r="14" spans="1:10" ht="10.5">
      <c r="A14" s="7" t="s">
        <v>27</v>
      </c>
      <c r="B14" s="7" t="s">
        <v>28</v>
      </c>
      <c r="C14" s="7">
        <v>10</v>
      </c>
      <c r="D14" s="8">
        <v>472</v>
      </c>
      <c r="H14" s="8">
        <f t="shared" si="0"/>
        <v>472</v>
      </c>
      <c r="I14" s="8">
        <v>472</v>
      </c>
      <c r="J14" s="9">
        <f t="shared" si="1"/>
        <v>0</v>
      </c>
    </row>
    <row r="15" spans="1:10" ht="10.5" hidden="1">
      <c r="A15" s="7" t="s">
        <v>29</v>
      </c>
      <c r="B15" s="7" t="s">
        <v>30</v>
      </c>
      <c r="C15" s="7">
        <v>10</v>
      </c>
      <c r="D15" s="8">
        <v>0</v>
      </c>
      <c r="H15" s="8">
        <f t="shared" si="0"/>
        <v>0</v>
      </c>
      <c r="I15" s="8">
        <v>0</v>
      </c>
      <c r="J15" s="9">
        <f t="shared" si="1"/>
        <v>0</v>
      </c>
    </row>
    <row r="16" spans="1:10" ht="10.5">
      <c r="A16" s="7" t="s">
        <v>31</v>
      </c>
      <c r="B16" s="7" t="s">
        <v>32</v>
      </c>
      <c r="C16" s="7">
        <v>10</v>
      </c>
      <c r="D16" s="8">
        <v>200</v>
      </c>
      <c r="H16" s="8">
        <f t="shared" si="0"/>
        <v>200</v>
      </c>
      <c r="I16" s="8">
        <v>200</v>
      </c>
      <c r="J16" s="9">
        <f t="shared" si="1"/>
        <v>0</v>
      </c>
    </row>
    <row r="17" spans="1:10" ht="10.5" hidden="1">
      <c r="A17" s="7" t="s">
        <v>33</v>
      </c>
      <c r="B17" s="7" t="s">
        <v>34</v>
      </c>
      <c r="C17" s="7">
        <v>10</v>
      </c>
      <c r="D17" s="8">
        <v>0</v>
      </c>
      <c r="H17" s="8">
        <f t="shared" si="0"/>
        <v>0</v>
      </c>
      <c r="I17" s="8">
        <v>0</v>
      </c>
      <c r="J17" s="9">
        <f t="shared" si="1"/>
        <v>0</v>
      </c>
    </row>
    <row r="18" spans="1:10" ht="10.5" hidden="1">
      <c r="A18" s="7" t="s">
        <v>35</v>
      </c>
      <c r="B18" s="7" t="s">
        <v>36</v>
      </c>
      <c r="C18" s="7">
        <v>10</v>
      </c>
      <c r="D18" s="8">
        <v>0</v>
      </c>
      <c r="H18" s="8">
        <f t="shared" si="0"/>
        <v>0</v>
      </c>
      <c r="I18" s="8">
        <v>0</v>
      </c>
      <c r="J18" s="9">
        <f t="shared" si="1"/>
        <v>0</v>
      </c>
    </row>
    <row r="19" spans="1:10" ht="10.5" hidden="1">
      <c r="A19" s="7" t="s">
        <v>37</v>
      </c>
      <c r="B19" s="7" t="s">
        <v>38</v>
      </c>
      <c r="C19" s="7">
        <v>10</v>
      </c>
      <c r="D19" s="8">
        <v>0</v>
      </c>
      <c r="H19" s="8">
        <f t="shared" si="0"/>
        <v>0</v>
      </c>
      <c r="I19" s="8">
        <v>0</v>
      </c>
      <c r="J19" s="9">
        <f t="shared" si="1"/>
        <v>0</v>
      </c>
    </row>
    <row r="20" spans="1:10" ht="10.5" hidden="1">
      <c r="A20" s="7" t="s">
        <v>39</v>
      </c>
      <c r="B20" s="7" t="s">
        <v>40</v>
      </c>
      <c r="C20" s="7">
        <v>10</v>
      </c>
      <c r="D20" s="8">
        <v>0</v>
      </c>
      <c r="H20" s="8">
        <f t="shared" si="0"/>
        <v>0</v>
      </c>
      <c r="I20" s="8">
        <v>0</v>
      </c>
      <c r="J20" s="9">
        <f t="shared" si="1"/>
        <v>0</v>
      </c>
    </row>
    <row r="21" spans="1:10" ht="10.5" hidden="1">
      <c r="A21" s="7" t="s">
        <v>41</v>
      </c>
      <c r="B21" s="7" t="s">
        <v>42</v>
      </c>
      <c r="C21" s="7">
        <v>10</v>
      </c>
      <c r="D21" s="8">
        <v>0</v>
      </c>
      <c r="H21" s="8">
        <f t="shared" si="0"/>
        <v>0</v>
      </c>
      <c r="I21" s="8">
        <v>0</v>
      </c>
      <c r="J21" s="9">
        <f t="shared" si="1"/>
        <v>0</v>
      </c>
    </row>
    <row r="22" spans="1:10" ht="10.5">
      <c r="A22" s="7" t="s">
        <v>43</v>
      </c>
      <c r="B22" s="7" t="s">
        <v>44</v>
      </c>
      <c r="C22" s="7">
        <v>10</v>
      </c>
      <c r="D22" s="8">
        <v>200</v>
      </c>
      <c r="H22" s="8">
        <f t="shared" si="0"/>
        <v>200</v>
      </c>
      <c r="I22" s="8">
        <v>200</v>
      </c>
      <c r="J22" s="9">
        <f t="shared" si="1"/>
        <v>0</v>
      </c>
    </row>
    <row r="23" spans="1:10" ht="10.5" hidden="1">
      <c r="A23" s="7" t="s">
        <v>45</v>
      </c>
      <c r="B23" s="7" t="s">
        <v>46</v>
      </c>
      <c r="C23" s="7">
        <v>10</v>
      </c>
      <c r="D23" s="8">
        <v>0</v>
      </c>
      <c r="H23" s="8">
        <f t="shared" si="0"/>
        <v>0</v>
      </c>
      <c r="I23" s="8">
        <v>0</v>
      </c>
      <c r="J23" s="9">
        <f t="shared" si="1"/>
        <v>0</v>
      </c>
    </row>
    <row r="24" spans="1:10" ht="10.5" hidden="1">
      <c r="A24" s="7" t="s">
        <v>47</v>
      </c>
      <c r="B24" s="7" t="s">
        <v>48</v>
      </c>
      <c r="C24" s="7">
        <v>10</v>
      </c>
      <c r="D24" s="8">
        <v>0</v>
      </c>
      <c r="H24" s="8">
        <f t="shared" si="0"/>
        <v>0</v>
      </c>
      <c r="I24" s="8">
        <v>0</v>
      </c>
      <c r="J24" s="9">
        <f t="shared" si="1"/>
        <v>0</v>
      </c>
    </row>
    <row r="25" spans="1:10" ht="10.5" hidden="1">
      <c r="A25" s="7" t="s">
        <v>49</v>
      </c>
      <c r="B25" s="7" t="s">
        <v>50</v>
      </c>
      <c r="C25" s="7">
        <v>10</v>
      </c>
      <c r="D25" s="8">
        <v>0</v>
      </c>
      <c r="H25" s="8">
        <f t="shared" si="0"/>
        <v>0</v>
      </c>
      <c r="I25" s="8">
        <v>0</v>
      </c>
      <c r="J25" s="9">
        <f t="shared" si="1"/>
        <v>0</v>
      </c>
    </row>
    <row r="26" spans="1:10" ht="10.5" hidden="1">
      <c r="A26" s="7" t="s">
        <v>51</v>
      </c>
      <c r="B26" s="7" t="s">
        <v>52</v>
      </c>
      <c r="C26" s="7">
        <v>10</v>
      </c>
      <c r="D26" s="8">
        <v>0</v>
      </c>
      <c r="H26" s="8">
        <f t="shared" si="0"/>
        <v>0</v>
      </c>
      <c r="I26" s="8">
        <v>0</v>
      </c>
      <c r="J26" s="9">
        <f t="shared" si="1"/>
        <v>0</v>
      </c>
    </row>
    <row r="27" spans="1:10" ht="10.5">
      <c r="A27" s="7" t="s">
        <v>53</v>
      </c>
      <c r="B27" s="7" t="s">
        <v>54</v>
      </c>
      <c r="C27" s="7">
        <v>10</v>
      </c>
      <c r="D27" s="8">
        <v>472987</v>
      </c>
      <c r="H27" s="8">
        <f t="shared" si="0"/>
        <v>472987</v>
      </c>
      <c r="I27" s="8">
        <v>420426</v>
      </c>
      <c r="J27" s="9">
        <f t="shared" si="1"/>
        <v>12.501843368393011</v>
      </c>
    </row>
    <row r="28" spans="1:10" ht="10.5" hidden="1">
      <c r="A28" s="7" t="s">
        <v>55</v>
      </c>
      <c r="B28" s="7" t="s">
        <v>56</v>
      </c>
      <c r="C28" s="7">
        <v>20</v>
      </c>
      <c r="E28" s="8">
        <v>0</v>
      </c>
      <c r="H28" s="8">
        <f t="shared" si="0"/>
        <v>0</v>
      </c>
      <c r="I28" s="8">
        <v>0</v>
      </c>
      <c r="J28" s="9">
        <f t="shared" si="1"/>
        <v>0</v>
      </c>
    </row>
    <row r="29" spans="1:10" ht="10.5" hidden="1">
      <c r="A29" s="7" t="s">
        <v>57</v>
      </c>
      <c r="B29" s="7" t="s">
        <v>58</v>
      </c>
      <c r="C29" s="7">
        <v>20</v>
      </c>
      <c r="E29" s="8">
        <v>0</v>
      </c>
      <c r="H29" s="8">
        <f t="shared" si="0"/>
        <v>0</v>
      </c>
      <c r="I29" s="8">
        <v>0</v>
      </c>
      <c r="J29" s="9">
        <f t="shared" si="1"/>
        <v>0</v>
      </c>
    </row>
    <row r="30" spans="1:10" ht="10.5" hidden="1">
      <c r="A30" s="7" t="s">
        <v>59</v>
      </c>
      <c r="B30" s="7" t="s">
        <v>60</v>
      </c>
      <c r="C30" s="7">
        <v>20</v>
      </c>
      <c r="E30" s="8">
        <v>0</v>
      </c>
      <c r="H30" s="8">
        <f t="shared" si="0"/>
        <v>0</v>
      </c>
      <c r="I30" s="8">
        <v>0</v>
      </c>
      <c r="J30" s="9">
        <f t="shared" si="1"/>
        <v>0</v>
      </c>
    </row>
    <row r="31" spans="1:10" ht="10.5" hidden="1">
      <c r="A31" s="7" t="s">
        <v>61</v>
      </c>
      <c r="B31" s="7" t="s">
        <v>62</v>
      </c>
      <c r="C31" s="7">
        <v>20</v>
      </c>
      <c r="E31" s="8">
        <v>0</v>
      </c>
      <c r="H31" s="8">
        <f t="shared" si="0"/>
        <v>0</v>
      </c>
      <c r="I31" s="8">
        <v>0</v>
      </c>
      <c r="J31" s="9">
        <f t="shared" si="1"/>
        <v>0</v>
      </c>
    </row>
    <row r="32" spans="1:10" ht="10.5" hidden="1">
      <c r="A32" s="7" t="s">
        <v>63</v>
      </c>
      <c r="B32" s="7" t="s">
        <v>64</v>
      </c>
      <c r="C32" s="7">
        <v>20</v>
      </c>
      <c r="E32" s="8">
        <v>0</v>
      </c>
      <c r="H32" s="8">
        <f t="shared" si="0"/>
        <v>0</v>
      </c>
      <c r="I32" s="8">
        <v>0</v>
      </c>
      <c r="J32" s="9">
        <f t="shared" si="1"/>
        <v>0</v>
      </c>
    </row>
    <row r="33" spans="1:10" ht="10.5" hidden="1">
      <c r="A33" s="7" t="s">
        <v>65</v>
      </c>
      <c r="B33" s="7" t="s">
        <v>66</v>
      </c>
      <c r="C33" s="7">
        <v>20</v>
      </c>
      <c r="E33" s="8">
        <v>0</v>
      </c>
      <c r="H33" s="8">
        <f t="shared" si="0"/>
        <v>0</v>
      </c>
      <c r="I33" s="8">
        <v>0</v>
      </c>
      <c r="J33" s="9">
        <f t="shared" si="1"/>
        <v>0</v>
      </c>
    </row>
    <row r="34" spans="1:10" ht="10.5" hidden="1">
      <c r="A34" s="7" t="s">
        <v>67</v>
      </c>
      <c r="B34" s="7" t="s">
        <v>68</v>
      </c>
      <c r="C34" s="7">
        <v>20</v>
      </c>
      <c r="E34" s="8">
        <v>0</v>
      </c>
      <c r="H34" s="8">
        <f t="shared" si="0"/>
        <v>0</v>
      </c>
      <c r="I34" s="8">
        <v>0</v>
      </c>
      <c r="J34" s="9">
        <f t="shared" si="1"/>
        <v>0</v>
      </c>
    </row>
    <row r="35" spans="1:10" ht="10.5" hidden="1">
      <c r="A35" s="7" t="s">
        <v>69</v>
      </c>
      <c r="B35" s="7" t="s">
        <v>70</v>
      </c>
      <c r="C35" s="7">
        <v>20</v>
      </c>
      <c r="E35" s="8">
        <v>0</v>
      </c>
      <c r="H35" s="8">
        <f t="shared" si="0"/>
        <v>0</v>
      </c>
      <c r="I35" s="8">
        <v>0</v>
      </c>
      <c r="J35" s="9">
        <f t="shared" si="1"/>
        <v>0</v>
      </c>
    </row>
    <row r="36" spans="1:10" ht="10.5" hidden="1">
      <c r="A36" s="7" t="s">
        <v>71</v>
      </c>
      <c r="B36" s="7" t="s">
        <v>72</v>
      </c>
      <c r="C36" s="7">
        <v>20</v>
      </c>
      <c r="E36" s="8">
        <v>0</v>
      </c>
      <c r="H36" s="8">
        <f t="shared" si="0"/>
        <v>0</v>
      </c>
      <c r="I36" s="8">
        <v>0</v>
      </c>
      <c r="J36" s="9">
        <f t="shared" si="1"/>
        <v>0</v>
      </c>
    </row>
    <row r="37" spans="1:10" ht="10.5">
      <c r="A37" s="7" t="s">
        <v>73</v>
      </c>
      <c r="B37" s="7">
        <v>20</v>
      </c>
      <c r="C37" s="7">
        <v>20</v>
      </c>
      <c r="E37" s="8">
        <v>133933</v>
      </c>
      <c r="H37" s="8">
        <f t="shared" si="0"/>
        <v>133933</v>
      </c>
      <c r="I37" s="8">
        <v>119945</v>
      </c>
      <c r="J37" s="9">
        <f t="shared" si="1"/>
        <v>11.662011755387885</v>
      </c>
    </row>
    <row r="38" spans="1:2" ht="10.5">
      <c r="A38" s="7" t="s">
        <v>74</v>
      </c>
      <c r="B38" s="7">
        <v>30</v>
      </c>
    </row>
    <row r="39" spans="1:10" ht="10.5" hidden="1">
      <c r="A39" s="7" t="s">
        <v>75</v>
      </c>
      <c r="B39" s="7" t="s">
        <v>76</v>
      </c>
      <c r="C39" s="7">
        <v>30</v>
      </c>
      <c r="F39" s="8">
        <v>0</v>
      </c>
      <c r="H39" s="8">
        <f aca="true" t="shared" si="2" ref="H39:H44">SUM(D39:G39)</f>
        <v>0</v>
      </c>
      <c r="I39" s="8">
        <v>0</v>
      </c>
      <c r="J39" s="9">
        <f aca="true" t="shared" si="3" ref="J39:J44">IF(AND(H39-I39&lt;&gt;0,I39&lt;&gt;0),((H39-I39)/I39)*100,IF(I39=0,IF(H39=0,0,"NA"),0))</f>
        <v>0</v>
      </c>
    </row>
    <row r="40" spans="1:10" ht="10.5" hidden="1">
      <c r="A40" s="7" t="s">
        <v>77</v>
      </c>
      <c r="B40" s="7" t="s">
        <v>78</v>
      </c>
      <c r="C40" s="7">
        <v>30</v>
      </c>
      <c r="F40" s="8">
        <v>0</v>
      </c>
      <c r="H40" s="8">
        <f t="shared" si="2"/>
        <v>0</v>
      </c>
      <c r="I40" s="8">
        <v>0</v>
      </c>
      <c r="J40" s="9">
        <f t="shared" si="3"/>
        <v>0</v>
      </c>
    </row>
    <row r="41" spans="1:10" ht="10.5" hidden="1">
      <c r="A41" s="7" t="s">
        <v>79</v>
      </c>
      <c r="B41" s="7" t="s">
        <v>80</v>
      </c>
      <c r="C41" s="7">
        <v>30</v>
      </c>
      <c r="F41" s="8">
        <v>0</v>
      </c>
      <c r="H41" s="8">
        <f t="shared" si="2"/>
        <v>0</v>
      </c>
      <c r="I41" s="8">
        <v>0</v>
      </c>
      <c r="J41" s="9">
        <f t="shared" si="3"/>
        <v>0</v>
      </c>
    </row>
    <row r="42" spans="1:10" ht="10.5" hidden="1">
      <c r="A42" s="7" t="s">
        <v>81</v>
      </c>
      <c r="B42" s="7" t="s">
        <v>82</v>
      </c>
      <c r="C42" s="7">
        <v>30</v>
      </c>
      <c r="F42" s="8">
        <v>0</v>
      </c>
      <c r="H42" s="8">
        <f t="shared" si="2"/>
        <v>0</v>
      </c>
      <c r="I42" s="8">
        <v>0</v>
      </c>
      <c r="J42" s="9">
        <f t="shared" si="3"/>
        <v>0</v>
      </c>
    </row>
    <row r="43" spans="1:10" ht="10.5">
      <c r="A43" s="7" t="s">
        <v>83</v>
      </c>
      <c r="B43" s="7" t="s">
        <v>84</v>
      </c>
      <c r="C43" s="7">
        <v>30</v>
      </c>
      <c r="F43" s="8">
        <v>199455</v>
      </c>
      <c r="H43" s="8">
        <f t="shared" si="2"/>
        <v>199455</v>
      </c>
      <c r="I43" s="8">
        <v>186411</v>
      </c>
      <c r="J43" s="9">
        <f t="shared" si="3"/>
        <v>6.99744113813026</v>
      </c>
    </row>
    <row r="44" spans="1:10" ht="10.5">
      <c r="A44" s="7" t="s">
        <v>85</v>
      </c>
      <c r="B44" s="7" t="s">
        <v>86</v>
      </c>
      <c r="C44" s="7">
        <v>30</v>
      </c>
      <c r="F44" s="8">
        <v>125727</v>
      </c>
      <c r="H44" s="8">
        <f t="shared" si="2"/>
        <v>125727</v>
      </c>
      <c r="I44" s="8">
        <v>117508</v>
      </c>
      <c r="J44" s="9">
        <f t="shared" si="3"/>
        <v>6.994417401368418</v>
      </c>
    </row>
    <row r="45" spans="1:2" ht="10.5">
      <c r="A45" s="7" t="s">
        <v>87</v>
      </c>
      <c r="B45" s="7">
        <v>40</v>
      </c>
    </row>
    <row r="46" spans="1:10" ht="10.5">
      <c r="A46" s="7" t="s">
        <v>88</v>
      </c>
      <c r="B46" s="7" t="s">
        <v>89</v>
      </c>
      <c r="C46" s="7">
        <v>40</v>
      </c>
      <c r="G46" s="8">
        <v>273798</v>
      </c>
      <c r="H46" s="8">
        <f aca="true" t="shared" si="4" ref="H46:H59">SUM(D46:G46)</f>
        <v>273798</v>
      </c>
      <c r="I46" s="8">
        <v>244480</v>
      </c>
      <c r="J46" s="9">
        <f aca="true" t="shared" si="5" ref="J46:J59">IF(AND(H46-I46&lt;&gt;0,I46&lt;&gt;0),((H46-I46)/I46)*100,IF(I46=0,IF(H46=0,0,"NA"),0))</f>
        <v>11.991982984293195</v>
      </c>
    </row>
    <row r="47" spans="1:10" ht="10.5">
      <c r="A47" s="7" t="s">
        <v>90</v>
      </c>
      <c r="B47" s="7" t="s">
        <v>91</v>
      </c>
      <c r="C47" s="7">
        <v>40</v>
      </c>
      <c r="G47" s="8">
        <v>115601</v>
      </c>
      <c r="H47" s="8">
        <f t="shared" si="4"/>
        <v>115601</v>
      </c>
      <c r="I47" s="8">
        <v>111171</v>
      </c>
      <c r="J47" s="9">
        <f t="shared" si="5"/>
        <v>3.9848521646832356</v>
      </c>
    </row>
    <row r="48" spans="1:10" ht="10.5" hidden="1">
      <c r="A48" s="7" t="s">
        <v>92</v>
      </c>
      <c r="B48" s="7" t="s">
        <v>93</v>
      </c>
      <c r="C48" s="7">
        <v>40</v>
      </c>
      <c r="G48" s="8">
        <v>0</v>
      </c>
      <c r="H48" s="8">
        <f t="shared" si="4"/>
        <v>0</v>
      </c>
      <c r="I48" s="8">
        <v>0</v>
      </c>
      <c r="J48" s="9">
        <f t="shared" si="5"/>
        <v>0</v>
      </c>
    </row>
    <row r="49" spans="1:10" ht="10.5" hidden="1">
      <c r="A49" s="7" t="s">
        <v>94</v>
      </c>
      <c r="B49" s="7" t="s">
        <v>95</v>
      </c>
      <c r="C49" s="7">
        <v>40</v>
      </c>
      <c r="G49" s="8">
        <v>0</v>
      </c>
      <c r="H49" s="8">
        <f t="shared" si="4"/>
        <v>0</v>
      </c>
      <c r="I49" s="8">
        <v>0</v>
      </c>
      <c r="J49" s="9">
        <f t="shared" si="5"/>
        <v>0</v>
      </c>
    </row>
    <row r="50" spans="1:10" ht="10.5">
      <c r="A50" s="7" t="s">
        <v>96</v>
      </c>
      <c r="B50" s="7" t="s">
        <v>97</v>
      </c>
      <c r="C50" s="7">
        <v>40</v>
      </c>
      <c r="G50" s="8">
        <v>128969</v>
      </c>
      <c r="H50" s="8">
        <f t="shared" si="4"/>
        <v>128969</v>
      </c>
      <c r="I50" s="8">
        <v>125872</v>
      </c>
      <c r="J50" s="9">
        <f t="shared" si="5"/>
        <v>2.4604359984746407</v>
      </c>
    </row>
    <row r="51" spans="1:10" ht="10.5" hidden="1">
      <c r="A51" s="7" t="s">
        <v>98</v>
      </c>
      <c r="B51" s="7" t="s">
        <v>99</v>
      </c>
      <c r="C51" s="7">
        <v>40</v>
      </c>
      <c r="G51" s="8">
        <v>0</v>
      </c>
      <c r="H51" s="8">
        <f t="shared" si="4"/>
        <v>0</v>
      </c>
      <c r="I51" s="8">
        <v>0</v>
      </c>
      <c r="J51" s="9">
        <f t="shared" si="5"/>
        <v>0</v>
      </c>
    </row>
    <row r="52" spans="1:10" ht="10.5" hidden="1">
      <c r="A52" s="7" t="s">
        <v>100</v>
      </c>
      <c r="B52" s="7" t="s">
        <v>101</v>
      </c>
      <c r="C52" s="7">
        <v>40</v>
      </c>
      <c r="G52" s="8">
        <v>0</v>
      </c>
      <c r="H52" s="8">
        <f t="shared" si="4"/>
        <v>0</v>
      </c>
      <c r="I52" s="8">
        <v>0</v>
      </c>
      <c r="J52" s="9">
        <f t="shared" si="5"/>
        <v>0</v>
      </c>
    </row>
    <row r="53" spans="1:10" ht="10.5" hidden="1">
      <c r="A53" s="7" t="s">
        <v>102</v>
      </c>
      <c r="B53" s="7" t="s">
        <v>103</v>
      </c>
      <c r="C53" s="7">
        <v>40</v>
      </c>
      <c r="G53" s="8">
        <v>0</v>
      </c>
      <c r="H53" s="8">
        <f t="shared" si="4"/>
        <v>0</v>
      </c>
      <c r="I53" s="8">
        <v>0</v>
      </c>
      <c r="J53" s="9">
        <f t="shared" si="5"/>
        <v>0</v>
      </c>
    </row>
    <row r="54" spans="1:10" ht="10.5" hidden="1">
      <c r="A54" s="7" t="s">
        <v>104</v>
      </c>
      <c r="B54" s="7" t="s">
        <v>105</v>
      </c>
      <c r="C54" s="7">
        <v>40</v>
      </c>
      <c r="G54" s="8">
        <v>0</v>
      </c>
      <c r="H54" s="8">
        <f t="shared" si="4"/>
        <v>0</v>
      </c>
      <c r="I54" s="8">
        <v>0</v>
      </c>
      <c r="J54" s="9">
        <f t="shared" si="5"/>
        <v>0</v>
      </c>
    </row>
    <row r="55" spans="1:10" ht="10.5" hidden="1">
      <c r="A55" s="7" t="s">
        <v>106</v>
      </c>
      <c r="B55" s="7" t="s">
        <v>107</v>
      </c>
      <c r="C55" s="7">
        <v>40</v>
      </c>
      <c r="G55" s="8">
        <v>0</v>
      </c>
      <c r="H55" s="8">
        <f t="shared" si="4"/>
        <v>0</v>
      </c>
      <c r="I55" s="8">
        <v>0</v>
      </c>
      <c r="J55" s="9">
        <f t="shared" si="5"/>
        <v>0</v>
      </c>
    </row>
    <row r="56" spans="1:10" ht="10.5" hidden="1">
      <c r="A56" s="7" t="s">
        <v>108</v>
      </c>
      <c r="B56" s="7" t="s">
        <v>109</v>
      </c>
      <c r="C56" s="7">
        <v>40</v>
      </c>
      <c r="G56" s="8">
        <v>0</v>
      </c>
      <c r="H56" s="8">
        <f t="shared" si="4"/>
        <v>0</v>
      </c>
      <c r="I56" s="8">
        <v>0</v>
      </c>
      <c r="J56" s="9">
        <f t="shared" si="5"/>
        <v>0</v>
      </c>
    </row>
    <row r="57" spans="1:10" ht="10.5" hidden="1">
      <c r="A57" s="7" t="s">
        <v>110</v>
      </c>
      <c r="B57" s="7" t="s">
        <v>111</v>
      </c>
      <c r="C57" s="7">
        <v>40</v>
      </c>
      <c r="G57" s="8">
        <v>0</v>
      </c>
      <c r="H57" s="8">
        <f t="shared" si="4"/>
        <v>0</v>
      </c>
      <c r="I57" s="8">
        <v>0</v>
      </c>
      <c r="J57" s="9">
        <f t="shared" si="5"/>
        <v>0</v>
      </c>
    </row>
    <row r="58" spans="1:10" ht="10.5">
      <c r="A58" s="7" t="s">
        <v>112</v>
      </c>
      <c r="B58" s="7" t="s">
        <v>113</v>
      </c>
      <c r="C58" s="7">
        <v>40</v>
      </c>
      <c r="G58" s="8">
        <v>17043</v>
      </c>
      <c r="H58" s="8">
        <f t="shared" si="4"/>
        <v>17043</v>
      </c>
      <c r="I58" s="8">
        <v>17043</v>
      </c>
      <c r="J58" s="9">
        <f t="shared" si="5"/>
        <v>0</v>
      </c>
    </row>
    <row r="59" spans="1:10" ht="10.5" hidden="1">
      <c r="A59" s="7" t="s">
        <v>114</v>
      </c>
      <c r="B59" s="7" t="s">
        <v>115</v>
      </c>
      <c r="C59" s="7">
        <v>40</v>
      </c>
      <c r="G59" s="8">
        <v>0</v>
      </c>
      <c r="H59" s="8">
        <f t="shared" si="4"/>
        <v>0</v>
      </c>
      <c r="I59" s="8">
        <v>0</v>
      </c>
      <c r="J59" s="9">
        <f t="shared" si="5"/>
        <v>0</v>
      </c>
    </row>
    <row r="61" spans="1:10" ht="19.5" customHeight="1" thickBot="1">
      <c r="A61" s="7" t="s">
        <v>116</v>
      </c>
      <c r="D61" s="14">
        <f aca="true" t="shared" si="6" ref="D61:I61">SUM(D5:D59)</f>
        <v>745166</v>
      </c>
      <c r="E61" s="14">
        <f t="shared" si="6"/>
        <v>133933</v>
      </c>
      <c r="F61" s="14">
        <f t="shared" si="6"/>
        <v>325182</v>
      </c>
      <c r="G61" s="14">
        <f t="shared" si="6"/>
        <v>535411</v>
      </c>
      <c r="H61" s="14">
        <f t="shared" si="6"/>
        <v>1739692</v>
      </c>
      <c r="I61" s="14">
        <f t="shared" si="6"/>
        <v>1615458</v>
      </c>
      <c r="J61" s="15">
        <f>IF(AND(H61-I61&lt;&gt;0,I61&lt;&gt;0),((H61-I61)/I61)*100,IF(I61=0,IF(H61=0,0,"NA"),0))</f>
        <v>7.690326829914489</v>
      </c>
    </row>
    <row r="62" ht="11.25" thickTop="1"/>
    <row r="63" ht="10.5">
      <c r="A63" s="16" t="s">
        <v>117</v>
      </c>
    </row>
    <row r="64" spans="1:10" ht="10.5">
      <c r="A64" s="7" t="s">
        <v>118</v>
      </c>
      <c r="B64" s="7">
        <v>10</v>
      </c>
      <c r="D64" s="8">
        <v>311740</v>
      </c>
      <c r="E64" s="8">
        <v>1200</v>
      </c>
      <c r="F64" s="8">
        <v>18466</v>
      </c>
      <c r="G64" s="8">
        <v>6714</v>
      </c>
      <c r="H64" s="8">
        <f aca="true" t="shared" si="7" ref="H64:H72">SUM(D64:G64)</f>
        <v>338120</v>
      </c>
      <c r="I64" s="8">
        <v>312977</v>
      </c>
      <c r="J64" s="9">
        <f aca="true" t="shared" si="8" ref="J64:J72">IF(AND(H64-I64&lt;&gt;0,I64&lt;&gt;0),((H64-I64)/I64)*100,IF(I64=0,IF(H64=0,0,"NA"),0))</f>
        <v>8.033497669157798</v>
      </c>
    </row>
    <row r="65" spans="1:10" ht="10.5">
      <c r="A65" s="7" t="s">
        <v>119</v>
      </c>
      <c r="B65" s="7">
        <v>11</v>
      </c>
      <c r="D65" s="8">
        <v>64046</v>
      </c>
      <c r="E65" s="8">
        <v>41951</v>
      </c>
      <c r="F65" s="8">
        <v>5512</v>
      </c>
      <c r="G65" s="8">
        <v>317239</v>
      </c>
      <c r="H65" s="8">
        <f t="shared" si="7"/>
        <v>428748</v>
      </c>
      <c r="I65" s="8">
        <v>392928</v>
      </c>
      <c r="J65" s="9">
        <f t="shared" si="8"/>
        <v>9.116173955533839</v>
      </c>
    </row>
    <row r="66" spans="1:10" ht="10.5">
      <c r="A66" s="7" t="s">
        <v>120</v>
      </c>
      <c r="B66" s="7">
        <v>12</v>
      </c>
      <c r="D66" s="8">
        <v>24956</v>
      </c>
      <c r="E66" s="8">
        <v>697</v>
      </c>
      <c r="F66" s="8">
        <v>40794</v>
      </c>
      <c r="G66" s="8">
        <v>99538</v>
      </c>
      <c r="H66" s="8">
        <f t="shared" si="7"/>
        <v>165985</v>
      </c>
      <c r="I66" s="8">
        <v>157821</v>
      </c>
      <c r="J66" s="9">
        <f t="shared" si="8"/>
        <v>5.172949100563296</v>
      </c>
    </row>
    <row r="67" spans="1:10" ht="10.5">
      <c r="A67" s="7" t="s">
        <v>121</v>
      </c>
      <c r="B67" s="7">
        <v>13</v>
      </c>
      <c r="D67" s="8">
        <v>155066</v>
      </c>
      <c r="E67" s="8">
        <v>61657</v>
      </c>
      <c r="F67" s="8">
        <v>8856</v>
      </c>
      <c r="G67" s="8">
        <v>33549</v>
      </c>
      <c r="H67" s="8">
        <f t="shared" si="7"/>
        <v>259128</v>
      </c>
      <c r="I67" s="8">
        <v>231816</v>
      </c>
      <c r="J67" s="9">
        <f t="shared" si="8"/>
        <v>11.781757945957139</v>
      </c>
    </row>
    <row r="68" spans="1:10" ht="10.5">
      <c r="A68" s="7" t="s">
        <v>122</v>
      </c>
      <c r="B68" s="7">
        <v>14</v>
      </c>
      <c r="D68" s="8">
        <v>19262</v>
      </c>
      <c r="E68" s="8">
        <v>1551</v>
      </c>
      <c r="F68" s="8">
        <v>47190</v>
      </c>
      <c r="G68" s="8">
        <v>6345</v>
      </c>
      <c r="H68" s="8">
        <f t="shared" si="7"/>
        <v>74348</v>
      </c>
      <c r="I68" s="8">
        <v>70658</v>
      </c>
      <c r="J68" s="9">
        <f t="shared" si="8"/>
        <v>5.22233858869484</v>
      </c>
    </row>
    <row r="69" spans="1:10" ht="10.5">
      <c r="A69" s="7" t="s">
        <v>123</v>
      </c>
      <c r="B69" s="7">
        <v>15</v>
      </c>
      <c r="D69" s="8">
        <v>41178</v>
      </c>
      <c r="E69" s="8">
        <v>6715</v>
      </c>
      <c r="F69" s="8">
        <v>44</v>
      </c>
      <c r="G69" s="8">
        <v>3708</v>
      </c>
      <c r="H69" s="8">
        <f t="shared" si="7"/>
        <v>51645</v>
      </c>
      <c r="I69" s="8">
        <v>49186</v>
      </c>
      <c r="J69" s="9">
        <f t="shared" si="8"/>
        <v>4.99939007034522</v>
      </c>
    </row>
    <row r="70" spans="1:10" ht="10.5">
      <c r="A70" s="7" t="s">
        <v>124</v>
      </c>
      <c r="B70" s="7">
        <v>16</v>
      </c>
      <c r="D70" s="8">
        <v>100088</v>
      </c>
      <c r="E70" s="8">
        <v>19340</v>
      </c>
      <c r="F70" s="8">
        <v>791</v>
      </c>
      <c r="G70" s="8">
        <v>10216</v>
      </c>
      <c r="H70" s="8">
        <f t="shared" si="7"/>
        <v>130435</v>
      </c>
      <c r="I70" s="8">
        <v>127239</v>
      </c>
      <c r="J70" s="9">
        <f t="shared" si="8"/>
        <v>2.511808486391751</v>
      </c>
    </row>
    <row r="71" spans="1:10" ht="10.5">
      <c r="A71" s="7" t="s">
        <v>125</v>
      </c>
      <c r="B71" s="7">
        <v>17</v>
      </c>
      <c r="D71" s="8">
        <v>28397</v>
      </c>
      <c r="E71" s="8">
        <v>822</v>
      </c>
      <c r="G71" s="8">
        <v>58102</v>
      </c>
      <c r="H71" s="8">
        <f t="shared" si="7"/>
        <v>87321</v>
      </c>
      <c r="I71" s="8">
        <v>82181</v>
      </c>
      <c r="J71" s="9">
        <f t="shared" si="8"/>
        <v>6.254487046884316</v>
      </c>
    </row>
    <row r="72" spans="1:10" ht="10.5">
      <c r="A72" s="7" t="s">
        <v>126</v>
      </c>
      <c r="B72" s="7">
        <v>20</v>
      </c>
      <c r="D72" s="8">
        <v>433</v>
      </c>
      <c r="F72" s="8">
        <v>203529</v>
      </c>
      <c r="H72" s="8">
        <f t="shared" si="7"/>
        <v>203962</v>
      </c>
      <c r="I72" s="8">
        <v>190652</v>
      </c>
      <c r="J72" s="9">
        <f t="shared" si="8"/>
        <v>6.981306254327256</v>
      </c>
    </row>
    <row r="74" spans="1:10" ht="19.5" customHeight="1" thickBot="1">
      <c r="A74" s="7" t="s">
        <v>116</v>
      </c>
      <c r="D74" s="14">
        <f aca="true" t="shared" si="9" ref="D74:I74">SUM(D63:D72)</f>
        <v>745166</v>
      </c>
      <c r="E74" s="14">
        <f t="shared" si="9"/>
        <v>133933</v>
      </c>
      <c r="F74" s="14">
        <f t="shared" si="9"/>
        <v>325182</v>
      </c>
      <c r="G74" s="14">
        <f t="shared" si="9"/>
        <v>535411</v>
      </c>
      <c r="H74" s="14">
        <f t="shared" si="9"/>
        <v>1739692</v>
      </c>
      <c r="I74" s="14">
        <f t="shared" si="9"/>
        <v>1615458</v>
      </c>
      <c r="J74" s="15">
        <f>IF(AND(H74-I74&lt;&gt;0,I74&lt;&gt;0),((H74-I74)/I74)*100,IF(I74=0,IF(H74=0,0,"NA"),0))</f>
        <v>7.690326829914489</v>
      </c>
    </row>
    <row r="75" ht="11.25" thickTop="1"/>
  </sheetData>
  <sheetProtection/>
  <mergeCells count="2">
    <mergeCell ref="D1:E1"/>
    <mergeCell ref="F1:G1"/>
  </mergeCells>
  <printOptions horizontalCentered="1"/>
  <pageMargins left="0.25" right="0.25" top="1" bottom="0.7" header="0.5" footer="0.5"/>
  <pageSetup firstPageNumber="9" useFirstPageNumber="1" fitToHeight="0" fitToWidth="1" horizontalDpi="600" verticalDpi="600" orientation="landscape" r:id="rId1"/>
  <headerFooter alignWithMargins="0">
    <oddHeader>&amp;L&amp;"MS Sans Serif,Regular"&amp;10Urbana-Champaign Campus&amp;C&amp;"MS Sans Serif,Regular"&amp;10Budgeted Revenues and Expenditures by Source 
FY 2010
&amp;8(dollars in thousands)&amp;R&amp;"MS Sans Serif,Regular"&amp;10Schedule A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Budgeted Revenues and Expenditures by Source 2010</dc:title>
  <dc:subject/>
  <dc:creator>OBFS Budgeting - University of Illinois</dc:creator>
  <cp:keywords>budget, budgeting, budgeted, revenues, revenue, expenditures, source, 2010, urbana-champaign</cp:keywords>
  <dc:description/>
  <cp:lastModifiedBy>Pawel</cp:lastModifiedBy>
  <dcterms:created xsi:type="dcterms:W3CDTF">2009-11-23T22:42:28Z</dcterms:created>
  <dcterms:modified xsi:type="dcterms:W3CDTF">2011-01-06T22:58:11Z</dcterms:modified>
  <cp:category/>
  <cp:version/>
  <cp:contentType/>
  <cp:contentStatus/>
</cp:coreProperties>
</file>