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90" windowWidth="10650" windowHeight="8700" activeTab="0"/>
  </bookViews>
  <sheets>
    <sheet name="A" sheetId="1" r:id="rId1"/>
  </sheets>
  <definedNames>
    <definedName name="_xlnm.Print_Titles" localSheetId="0">'A'!$1:$2</definedName>
  </definedNames>
  <calcPr fullCalcOnLoad="1"/>
</workbook>
</file>

<file path=xl/sharedStrings.xml><?xml version="1.0" encoding="utf-8"?>
<sst xmlns="http://schemas.openxmlformats.org/spreadsheetml/2006/main" count="108" uniqueCount="106">
  <si>
    <t>_____Unrestricted Funds_____</t>
  </si>
  <si>
    <t>______Restricted Funds______</t>
  </si>
  <si>
    <t>State</t>
  </si>
  <si>
    <t>Institutional</t>
  </si>
  <si>
    <t>Self-Supporting</t>
  </si>
  <si>
    <t>Gifts, Grants &amp; Contracts</t>
  </si>
  <si>
    <t>Fiscal Year Total</t>
  </si>
  <si>
    <t>Prior Fiscal Year Total</t>
  </si>
  <si>
    <t>% Change</t>
  </si>
  <si>
    <t>Revenues</t>
  </si>
  <si>
    <t xml:space="preserve">     State Appropriations</t>
  </si>
  <si>
    <t xml:space="preserve">          General Revenue Fund</t>
  </si>
  <si>
    <t>1GR</t>
  </si>
  <si>
    <t xml:space="preserve">          PY State Approp-GRF EAF IF</t>
  </si>
  <si>
    <t>1B</t>
  </si>
  <si>
    <t xml:space="preserve">          Collegiate License Plate Trust Fund</t>
  </si>
  <si>
    <t>1F</t>
  </si>
  <si>
    <t xml:space="preserve">          Fire Prevention Fund</t>
  </si>
  <si>
    <t>1G</t>
  </si>
  <si>
    <t xml:space="preserve">          State Approp-Presidential Library</t>
  </si>
  <si>
    <t>1H</t>
  </si>
  <si>
    <t xml:space="preserve">          Tobacco Settlemnt Recovery</t>
  </si>
  <si>
    <t>1J</t>
  </si>
  <si>
    <t xml:space="preserve">          PY State Approp-St Col &amp; Univ Trust</t>
  </si>
  <si>
    <t>1P</t>
  </si>
  <si>
    <t xml:space="preserve">          PY State Approp-Fire Prevention Fnd</t>
  </si>
  <si>
    <t>1Q</t>
  </si>
  <si>
    <t xml:space="preserve">          PY State Approp-Presidential Libry</t>
  </si>
  <si>
    <t>1R</t>
  </si>
  <si>
    <t>1S</t>
  </si>
  <si>
    <t xml:space="preserve">          State Approp-State Capital Approp</t>
  </si>
  <si>
    <t>1X</t>
  </si>
  <si>
    <t xml:space="preserve">          PY State Approp-State Capital Appr</t>
  </si>
  <si>
    <t>1Y</t>
  </si>
  <si>
    <t xml:space="preserve">          University Income Fund Receipts</t>
  </si>
  <si>
    <t>1Z</t>
  </si>
  <si>
    <t xml:space="preserve">     Income Fund</t>
  </si>
  <si>
    <t>1IF</t>
  </si>
  <si>
    <t xml:space="preserve">     Institutional</t>
  </si>
  <si>
    <t xml:space="preserve">     Institutional Funds</t>
  </si>
  <si>
    <t>2A</t>
  </si>
  <si>
    <t xml:space="preserve">          Institutional Costs Recovered</t>
  </si>
  <si>
    <t>2C</t>
  </si>
  <si>
    <t xml:space="preserve">          Patents Copyrights and Royalties</t>
  </si>
  <si>
    <t>2E</t>
  </si>
  <si>
    <t xml:space="preserve">          Private Gifts-Unrestricted</t>
  </si>
  <si>
    <t>2G</t>
  </si>
  <si>
    <t xml:space="preserve">          Consolidated Group Investments</t>
  </si>
  <si>
    <t>2J</t>
  </si>
  <si>
    <t xml:space="preserve">          Unrestricted Receivables/Payables</t>
  </si>
  <si>
    <t>2L</t>
  </si>
  <si>
    <t xml:space="preserve">          Student Deposits and Other</t>
  </si>
  <si>
    <t>2N</t>
  </si>
  <si>
    <t xml:space="preserve">          Self-Insurance Programs</t>
  </si>
  <si>
    <t>2P</t>
  </si>
  <si>
    <t xml:space="preserve">          Termination/Sick Leave Benefits</t>
  </si>
  <si>
    <t>2R</t>
  </si>
  <si>
    <t xml:space="preserve">     Self-Supporting</t>
  </si>
  <si>
    <t xml:space="preserve">          Suspense and System Clearing</t>
  </si>
  <si>
    <t>3A</t>
  </si>
  <si>
    <t xml:space="preserve">          Service and Storeroom Activities</t>
  </si>
  <si>
    <t>3E</t>
  </si>
  <si>
    <t xml:space="preserve">          Aux Enterprises Not Under Indenture</t>
  </si>
  <si>
    <t>3J</t>
  </si>
  <si>
    <t xml:space="preserve">          Auxillary Enterprises</t>
  </si>
  <si>
    <t>3M</t>
  </si>
  <si>
    <t xml:space="preserve">          Departmental Activities</t>
  </si>
  <si>
    <t>3Q</t>
  </si>
  <si>
    <t xml:space="preserve">     Gifts, Grants &amp; Contracts</t>
  </si>
  <si>
    <t xml:space="preserve">          US Gov Grants and Contracts</t>
  </si>
  <si>
    <t>4A</t>
  </si>
  <si>
    <t xml:space="preserve">          Other Grants and Contracts</t>
  </si>
  <si>
    <t>4C</t>
  </si>
  <si>
    <t xml:space="preserve">          Sponsored Prog-Private G &amp; C</t>
  </si>
  <si>
    <t>4E</t>
  </si>
  <si>
    <t xml:space="preserve">          Sponsored Prog-State Of Ill G &amp; C</t>
  </si>
  <si>
    <t>4G</t>
  </si>
  <si>
    <t xml:space="preserve">          Private Gift/Endowment Income</t>
  </si>
  <si>
    <t>4J</t>
  </si>
  <si>
    <t xml:space="preserve">          Trust-Endowment Farm Operations</t>
  </si>
  <si>
    <t>4K</t>
  </si>
  <si>
    <t xml:space="preserve">          Trust-Private Gifts</t>
  </si>
  <si>
    <t>4M</t>
  </si>
  <si>
    <t xml:space="preserve">          Trust-Other Restricted</t>
  </si>
  <si>
    <t>4N</t>
  </si>
  <si>
    <t xml:space="preserve">          Medical, Dental &amp; Nursing Services Plans</t>
  </si>
  <si>
    <t>4S</t>
  </si>
  <si>
    <t xml:space="preserve">          Trust-Dental Services Plan</t>
  </si>
  <si>
    <t>4U</t>
  </si>
  <si>
    <t xml:space="preserve">          Trust-Nursing Services Plan</t>
  </si>
  <si>
    <t>4W</t>
  </si>
  <si>
    <t xml:space="preserve">          Federal Appropriations</t>
  </si>
  <si>
    <t>4Y</t>
  </si>
  <si>
    <t xml:space="preserve">          Restricted Receivables/Payables</t>
  </si>
  <si>
    <t>4Z</t>
  </si>
  <si>
    <t xml:space="preserve">     Total Appropriation</t>
  </si>
  <si>
    <t>Expenditures</t>
  </si>
  <si>
    <t xml:space="preserve">     Instruction</t>
  </si>
  <si>
    <t xml:space="preserve">     Research</t>
  </si>
  <si>
    <t xml:space="preserve">     Public Service</t>
  </si>
  <si>
    <t xml:space="preserve">     Academic Support</t>
  </si>
  <si>
    <t xml:space="preserve">     Student Services</t>
  </si>
  <si>
    <t xml:space="preserve">     Institutional Support</t>
  </si>
  <si>
    <t xml:space="preserve">     Plant Oper</t>
  </si>
  <si>
    <t xml:space="preserve">     Student Aid</t>
  </si>
  <si>
    <t xml:space="preserve">     Aux/Hosp, Indep Oper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</si>
</sst>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#,##0.00;[Red]#,##0.00"/>
    <numFmt numFmtId="166" formatCode="&quot;$&quot;#,##0.00"/>
    <numFmt numFmtId="167" formatCode="_(* #,##0_);_(* \(#,##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.0_);_(* \(#,##0.0\);_(* &quot;-&quot;??_);_(@_)"/>
    <numFmt numFmtId="171" formatCode="0#"/>
    <numFmt numFmtId="172" formatCode="_(&quot;$&quot;#,##0_);\(&quot;$&quot;#,##0\)"/>
    <numFmt numFmtId="173" formatCode="_(&quot;$&quot;#,##0_);[Red]\(&quot;$&quot;#,##0\)"/>
    <numFmt numFmtId="174" formatCode="_(&quot;$&quot;#,##0.00_);\(&quot;$&quot;#,##0.00\)"/>
    <numFmt numFmtId="175" formatCode="_(&quot;$&quot;#,##0.00_);[Red]\(&quot;$&quot;#,##0.00\)"/>
    <numFmt numFmtId="176" formatCode="m/d/yy"/>
    <numFmt numFmtId="177" formatCode="mmmm\-yy"/>
    <numFmt numFmtId="178" formatCode="m/d/yy\ h:mm"/>
    <numFmt numFmtId="179" formatCode="#\ #0.0E+0"/>
    <numFmt numFmtId="180" formatCode="mm/dd/yyyy\ hh:mm:ss"/>
    <numFmt numFmtId="181" formatCode="mm/dd/yyyy"/>
    <numFmt numFmtId="182" formatCode="#,##0.0"/>
    <numFmt numFmtId="183" formatCode="#,##0.00000"/>
  </numFmts>
  <fonts count="39">
    <font>
      <sz val="8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8"/>
      <name val="MS Sans Serif"/>
      <family val="2"/>
    </font>
    <font>
      <u val="single"/>
      <sz val="8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3" fontId="3" fillId="0" borderId="10" xfId="0" applyNumberFormat="1" applyFont="1" applyBorder="1" applyAlignment="1">
      <alignment horizontal="center"/>
    </xf>
    <xf numFmtId="3" fontId="3" fillId="0" borderId="10" xfId="0" applyNumberFormat="1" applyFont="1" applyBorder="1" applyAlignment="1">
      <alignment horizontal="center" wrapText="1"/>
    </xf>
    <xf numFmtId="182" fontId="3" fillId="0" borderId="10" xfId="0" applyNumberFormat="1" applyFont="1" applyBorder="1" applyAlignment="1">
      <alignment horizont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 wrapText="1"/>
    </xf>
    <xf numFmtId="182" fontId="3" fillId="0" borderId="11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 wrapText="1"/>
    </xf>
    <xf numFmtId="182" fontId="3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 wrapText="1"/>
    </xf>
    <xf numFmtId="182" fontId="3" fillId="0" borderId="0" xfId="0" applyNumberFormat="1" applyFont="1" applyBorder="1" applyAlignment="1">
      <alignment horizontal="right" vertical="center" wrapText="1"/>
    </xf>
    <xf numFmtId="3" fontId="3" fillId="0" borderId="12" xfId="0" applyNumberFormat="1" applyFont="1" applyBorder="1" applyAlignment="1">
      <alignment horizontal="right" wrapText="1"/>
    </xf>
    <xf numFmtId="182" fontId="3" fillId="0" borderId="12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4"/>
  <sheetViews>
    <sheetView tabSelected="1" zoomScalePageLayoutView="0" workbookViewId="0" topLeftCell="A1">
      <selection activeCell="A2" sqref="A2"/>
    </sheetView>
  </sheetViews>
  <sheetFormatPr defaultColWidth="9.33203125" defaultRowHeight="11.25"/>
  <cols>
    <col min="1" max="1" width="39.83203125" style="7" bestFit="1" customWidth="1"/>
    <col min="2" max="2" width="4.83203125" style="7" hidden="1" customWidth="1"/>
    <col min="3" max="3" width="3.16015625" style="7" hidden="1" customWidth="1"/>
    <col min="4" max="9" width="13.83203125" style="8" customWidth="1"/>
    <col min="10" max="10" width="13.83203125" style="9" customWidth="1"/>
    <col min="11" max="16384" width="9.33203125" style="7" customWidth="1"/>
  </cols>
  <sheetData>
    <row r="1" spans="4:10" s="1" customFormat="1" ht="14.25" customHeight="1">
      <c r="D1" s="17" t="s">
        <v>0</v>
      </c>
      <c r="E1" s="17"/>
      <c r="F1" s="17" t="s">
        <v>1</v>
      </c>
      <c r="G1" s="17"/>
      <c r="H1" s="2"/>
      <c r="I1" s="2"/>
      <c r="J1" s="3"/>
    </row>
    <row r="2" spans="4:10" s="4" customFormat="1" ht="27" customHeight="1"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6" t="s">
        <v>8</v>
      </c>
    </row>
    <row r="3" spans="4:7" ht="10.5" hidden="1">
      <c r="D3" s="8">
        <v>10</v>
      </c>
      <c r="E3" s="8">
        <v>20</v>
      </c>
      <c r="F3" s="8">
        <v>30</v>
      </c>
      <c r="G3" s="8">
        <v>40</v>
      </c>
    </row>
    <row r="4" spans="1:10" s="11" customFormat="1" ht="20.25" customHeight="1">
      <c r="A4" s="10" t="s">
        <v>9</v>
      </c>
      <c r="D4" s="12"/>
      <c r="E4" s="12"/>
      <c r="F4" s="12"/>
      <c r="G4" s="12"/>
      <c r="H4" s="12"/>
      <c r="I4" s="12"/>
      <c r="J4" s="13"/>
    </row>
    <row r="5" spans="1:2" ht="10.5">
      <c r="A5" s="7" t="s">
        <v>10</v>
      </c>
      <c r="B5" s="7">
        <v>10</v>
      </c>
    </row>
    <row r="6" spans="1:10" ht="10.5">
      <c r="A6" s="7" t="s">
        <v>11</v>
      </c>
      <c r="B6" s="7" t="s">
        <v>12</v>
      </c>
      <c r="C6" s="7">
        <v>10</v>
      </c>
      <c r="D6" s="8">
        <v>250939</v>
      </c>
      <c r="H6" s="8">
        <f aca="true" t="shared" si="0" ref="H6:H19">SUM(D6:G6)</f>
        <v>250939</v>
      </c>
      <c r="I6" s="8">
        <v>256951</v>
      </c>
      <c r="J6" s="9">
        <f aca="true" t="shared" si="1" ref="J6:J19">IF(AND(H6-I6&lt;&gt;0,I6&lt;&gt;0),((H6-I6)/I6)*100,IF(I6=0,IF(H6=0,0,"NA"),0))</f>
        <v>-2.3397457102716084</v>
      </c>
    </row>
    <row r="7" spans="1:10" ht="10.5" hidden="1">
      <c r="A7" s="7" t="s">
        <v>13</v>
      </c>
      <c r="B7" s="7" t="s">
        <v>14</v>
      </c>
      <c r="C7" s="7">
        <v>10</v>
      </c>
      <c r="D7" s="8">
        <v>0</v>
      </c>
      <c r="H7" s="8">
        <f t="shared" si="0"/>
        <v>0</v>
      </c>
      <c r="I7" s="8">
        <v>0</v>
      </c>
      <c r="J7" s="9">
        <f t="shared" si="1"/>
        <v>0</v>
      </c>
    </row>
    <row r="8" spans="1:10" ht="10.5">
      <c r="A8" s="7" t="s">
        <v>15</v>
      </c>
      <c r="B8" s="7" t="s">
        <v>16</v>
      </c>
      <c r="C8" s="7">
        <v>10</v>
      </c>
      <c r="D8" s="8">
        <v>238</v>
      </c>
      <c r="H8" s="8">
        <f t="shared" si="0"/>
        <v>238</v>
      </c>
      <c r="I8" s="8">
        <v>140</v>
      </c>
      <c r="J8" s="9">
        <f t="shared" si="1"/>
        <v>70</v>
      </c>
    </row>
    <row r="9" spans="1:10" ht="10.5">
      <c r="A9" s="7" t="s">
        <v>17</v>
      </c>
      <c r="B9" s="7" t="s">
        <v>18</v>
      </c>
      <c r="C9" s="7">
        <v>10</v>
      </c>
      <c r="D9" s="8">
        <v>1745</v>
      </c>
      <c r="H9" s="8">
        <f t="shared" si="0"/>
        <v>1745</v>
      </c>
      <c r="I9" s="8">
        <v>1408</v>
      </c>
      <c r="J9" s="9">
        <f t="shared" si="1"/>
        <v>23.93465909090909</v>
      </c>
    </row>
    <row r="10" spans="1:10" ht="10.5" hidden="1">
      <c r="A10" s="7" t="s">
        <v>19</v>
      </c>
      <c r="B10" s="7" t="s">
        <v>20</v>
      </c>
      <c r="C10" s="7">
        <v>10</v>
      </c>
      <c r="D10" s="8">
        <v>0</v>
      </c>
      <c r="H10" s="8">
        <f t="shared" si="0"/>
        <v>0</v>
      </c>
      <c r="I10" s="8">
        <v>0</v>
      </c>
      <c r="J10" s="9">
        <f t="shared" si="1"/>
        <v>0</v>
      </c>
    </row>
    <row r="11" spans="1:10" ht="10.5" hidden="1">
      <c r="A11" s="7" t="s">
        <v>21</v>
      </c>
      <c r="B11" s="7" t="s">
        <v>22</v>
      </c>
      <c r="C11" s="7">
        <v>10</v>
      </c>
      <c r="D11" s="8">
        <v>0</v>
      </c>
      <c r="H11" s="8">
        <f t="shared" si="0"/>
        <v>0</v>
      </c>
      <c r="I11" s="8">
        <v>0</v>
      </c>
      <c r="J11" s="9">
        <f t="shared" si="1"/>
        <v>0</v>
      </c>
    </row>
    <row r="12" spans="1:10" ht="10.5" hidden="1">
      <c r="A12" s="7" t="s">
        <v>23</v>
      </c>
      <c r="B12" s="7" t="s">
        <v>24</v>
      </c>
      <c r="C12" s="7">
        <v>10</v>
      </c>
      <c r="D12" s="8">
        <v>0</v>
      </c>
      <c r="H12" s="8">
        <f t="shared" si="0"/>
        <v>0</v>
      </c>
      <c r="I12" s="8">
        <v>0</v>
      </c>
      <c r="J12" s="9">
        <f t="shared" si="1"/>
        <v>0</v>
      </c>
    </row>
    <row r="13" spans="1:10" ht="10.5" hidden="1">
      <c r="A13" s="7" t="s">
        <v>25</v>
      </c>
      <c r="B13" s="7" t="s">
        <v>26</v>
      </c>
      <c r="C13" s="7">
        <v>10</v>
      </c>
      <c r="D13" s="8">
        <v>0</v>
      </c>
      <c r="H13" s="8">
        <f t="shared" si="0"/>
        <v>0</v>
      </c>
      <c r="I13" s="8">
        <v>0</v>
      </c>
      <c r="J13" s="9">
        <f t="shared" si="1"/>
        <v>0</v>
      </c>
    </row>
    <row r="14" spans="1:10" ht="10.5" hidden="1">
      <c r="A14" s="7" t="s">
        <v>27</v>
      </c>
      <c r="B14" s="7" t="s">
        <v>28</v>
      </c>
      <c r="C14" s="7">
        <v>10</v>
      </c>
      <c r="D14" s="8">
        <v>0</v>
      </c>
      <c r="H14" s="8">
        <f t="shared" si="0"/>
        <v>0</v>
      </c>
      <c r="I14" s="8">
        <v>0</v>
      </c>
      <c r="J14" s="9">
        <f t="shared" si="1"/>
        <v>0</v>
      </c>
    </row>
    <row r="15" spans="1:10" ht="10.5" hidden="1">
      <c r="A15" s="7" t="s">
        <v>21</v>
      </c>
      <c r="B15" s="7" t="s">
        <v>29</v>
      </c>
      <c r="C15" s="7">
        <v>10</v>
      </c>
      <c r="D15" s="8">
        <v>0</v>
      </c>
      <c r="H15" s="8">
        <f t="shared" si="0"/>
        <v>0</v>
      </c>
      <c r="I15" s="8">
        <v>0</v>
      </c>
      <c r="J15" s="9">
        <f t="shared" si="1"/>
        <v>0</v>
      </c>
    </row>
    <row r="16" spans="1:10" ht="10.5" hidden="1">
      <c r="A16" s="7" t="s">
        <v>30</v>
      </c>
      <c r="B16" s="7" t="s">
        <v>31</v>
      </c>
      <c r="C16" s="7">
        <v>10</v>
      </c>
      <c r="D16" s="8">
        <v>0</v>
      </c>
      <c r="H16" s="8">
        <f t="shared" si="0"/>
        <v>0</v>
      </c>
      <c r="I16" s="8">
        <v>0</v>
      </c>
      <c r="J16" s="9">
        <f t="shared" si="1"/>
        <v>0</v>
      </c>
    </row>
    <row r="17" spans="1:10" ht="10.5" hidden="1">
      <c r="A17" s="7" t="s">
        <v>32</v>
      </c>
      <c r="B17" s="7" t="s">
        <v>33</v>
      </c>
      <c r="C17" s="7">
        <v>10</v>
      </c>
      <c r="D17" s="8">
        <v>0</v>
      </c>
      <c r="H17" s="8">
        <f t="shared" si="0"/>
        <v>0</v>
      </c>
      <c r="I17" s="8">
        <v>0</v>
      </c>
      <c r="J17" s="9">
        <f t="shared" si="1"/>
        <v>0</v>
      </c>
    </row>
    <row r="18" spans="1:10" ht="10.5" hidden="1">
      <c r="A18" s="7" t="s">
        <v>34</v>
      </c>
      <c r="B18" s="7" t="s">
        <v>35</v>
      </c>
      <c r="C18" s="7">
        <v>10</v>
      </c>
      <c r="D18" s="8">
        <v>0</v>
      </c>
      <c r="H18" s="8">
        <f t="shared" si="0"/>
        <v>0</v>
      </c>
      <c r="I18" s="8">
        <v>0</v>
      </c>
      <c r="J18" s="9">
        <f t="shared" si="1"/>
        <v>0</v>
      </c>
    </row>
    <row r="19" spans="1:10" ht="10.5">
      <c r="A19" s="7" t="s">
        <v>36</v>
      </c>
      <c r="B19" s="7" t="s">
        <v>37</v>
      </c>
      <c r="C19" s="7">
        <v>10</v>
      </c>
      <c r="D19" s="8">
        <v>276996</v>
      </c>
      <c r="H19" s="8">
        <f t="shared" si="0"/>
        <v>276996</v>
      </c>
      <c r="I19" s="8">
        <v>234884</v>
      </c>
      <c r="J19" s="9">
        <f t="shared" si="1"/>
        <v>17.92884998552477</v>
      </c>
    </row>
    <row r="20" spans="1:2" ht="10.5" hidden="1">
      <c r="A20" s="7" t="s">
        <v>38</v>
      </c>
      <c r="B20" s="7">
        <v>20</v>
      </c>
    </row>
    <row r="21" spans="1:10" ht="10.5">
      <c r="A21" s="7" t="s">
        <v>39</v>
      </c>
      <c r="B21" s="7" t="s">
        <v>40</v>
      </c>
      <c r="C21" s="7">
        <v>20</v>
      </c>
      <c r="E21" s="8">
        <v>104083</v>
      </c>
      <c r="H21" s="8">
        <f aca="true" t="shared" si="2" ref="H21:H29">SUM(D21:G21)</f>
        <v>104083</v>
      </c>
      <c r="I21" s="8">
        <v>100630</v>
      </c>
      <c r="J21" s="9">
        <f aca="true" t="shared" si="3" ref="J21:J29">IF(AND(H21-I21&lt;&gt;0,I21&lt;&gt;0),((H21-I21)/I21)*100,IF(I21=0,IF(H21=0,0,"NA"),0))</f>
        <v>3.4313822915631524</v>
      </c>
    </row>
    <row r="22" spans="1:10" ht="10.5" hidden="1">
      <c r="A22" s="7" t="s">
        <v>41</v>
      </c>
      <c r="B22" s="7" t="s">
        <v>42</v>
      </c>
      <c r="C22" s="7">
        <v>20</v>
      </c>
      <c r="E22" s="8">
        <v>0</v>
      </c>
      <c r="H22" s="8">
        <f t="shared" si="2"/>
        <v>0</v>
      </c>
      <c r="I22" s="8">
        <v>0</v>
      </c>
      <c r="J22" s="9">
        <f t="shared" si="3"/>
        <v>0</v>
      </c>
    </row>
    <row r="23" spans="1:10" ht="10.5" hidden="1">
      <c r="A23" s="7" t="s">
        <v>43</v>
      </c>
      <c r="B23" s="7" t="s">
        <v>44</v>
      </c>
      <c r="C23" s="7">
        <v>20</v>
      </c>
      <c r="E23" s="8">
        <v>0</v>
      </c>
      <c r="H23" s="8">
        <f t="shared" si="2"/>
        <v>0</v>
      </c>
      <c r="I23" s="8">
        <v>0</v>
      </c>
      <c r="J23" s="9">
        <f t="shared" si="3"/>
        <v>0</v>
      </c>
    </row>
    <row r="24" spans="1:10" ht="10.5" hidden="1">
      <c r="A24" s="7" t="s">
        <v>45</v>
      </c>
      <c r="B24" s="7" t="s">
        <v>46</v>
      </c>
      <c r="C24" s="7">
        <v>20</v>
      </c>
      <c r="E24" s="8">
        <v>0</v>
      </c>
      <c r="H24" s="8">
        <f t="shared" si="2"/>
        <v>0</v>
      </c>
      <c r="I24" s="8">
        <v>0</v>
      </c>
      <c r="J24" s="9">
        <f t="shared" si="3"/>
        <v>0</v>
      </c>
    </row>
    <row r="25" spans="1:10" ht="10.5" hidden="1">
      <c r="A25" s="7" t="s">
        <v>47</v>
      </c>
      <c r="B25" s="7" t="s">
        <v>48</v>
      </c>
      <c r="C25" s="7">
        <v>20</v>
      </c>
      <c r="E25" s="8">
        <v>0</v>
      </c>
      <c r="H25" s="8">
        <f t="shared" si="2"/>
        <v>0</v>
      </c>
      <c r="I25" s="8">
        <v>0</v>
      </c>
      <c r="J25" s="9">
        <f t="shared" si="3"/>
        <v>0</v>
      </c>
    </row>
    <row r="26" spans="1:10" ht="10.5" hidden="1">
      <c r="A26" s="7" t="s">
        <v>49</v>
      </c>
      <c r="B26" s="7" t="s">
        <v>50</v>
      </c>
      <c r="C26" s="7">
        <v>20</v>
      </c>
      <c r="E26" s="8">
        <v>0</v>
      </c>
      <c r="H26" s="8">
        <f t="shared" si="2"/>
        <v>0</v>
      </c>
      <c r="I26" s="8">
        <v>0</v>
      </c>
      <c r="J26" s="9">
        <f t="shared" si="3"/>
        <v>0</v>
      </c>
    </row>
    <row r="27" spans="1:10" ht="10.5" hidden="1">
      <c r="A27" s="7" t="s">
        <v>51</v>
      </c>
      <c r="B27" s="7" t="s">
        <v>52</v>
      </c>
      <c r="C27" s="7">
        <v>20</v>
      </c>
      <c r="E27" s="8">
        <v>0</v>
      </c>
      <c r="H27" s="8">
        <f t="shared" si="2"/>
        <v>0</v>
      </c>
      <c r="I27" s="8">
        <v>0</v>
      </c>
      <c r="J27" s="9">
        <f t="shared" si="3"/>
        <v>0</v>
      </c>
    </row>
    <row r="28" spans="1:10" ht="10.5" hidden="1">
      <c r="A28" s="7" t="s">
        <v>53</v>
      </c>
      <c r="B28" s="7" t="s">
        <v>54</v>
      </c>
      <c r="C28" s="7">
        <v>20</v>
      </c>
      <c r="E28" s="8">
        <v>0</v>
      </c>
      <c r="H28" s="8">
        <f t="shared" si="2"/>
        <v>0</v>
      </c>
      <c r="I28" s="8">
        <v>0</v>
      </c>
      <c r="J28" s="9">
        <f t="shared" si="3"/>
        <v>0</v>
      </c>
    </row>
    <row r="29" spans="1:10" ht="10.5" hidden="1">
      <c r="A29" s="7" t="s">
        <v>55</v>
      </c>
      <c r="B29" s="7" t="s">
        <v>56</v>
      </c>
      <c r="C29" s="7">
        <v>20</v>
      </c>
      <c r="E29" s="8">
        <v>0</v>
      </c>
      <c r="H29" s="8">
        <f t="shared" si="2"/>
        <v>0</v>
      </c>
      <c r="I29" s="8">
        <v>0</v>
      </c>
      <c r="J29" s="9">
        <f t="shared" si="3"/>
        <v>0</v>
      </c>
    </row>
    <row r="30" spans="1:2" ht="10.5">
      <c r="A30" s="7" t="s">
        <v>57</v>
      </c>
      <c r="B30" s="7">
        <v>30</v>
      </c>
    </row>
    <row r="31" spans="1:10" ht="10.5" hidden="1">
      <c r="A31" s="7" t="s">
        <v>58</v>
      </c>
      <c r="B31" s="7" t="s">
        <v>59</v>
      </c>
      <c r="C31" s="7">
        <v>30</v>
      </c>
      <c r="F31" s="8">
        <v>0</v>
      </c>
      <c r="H31" s="8">
        <f>SUM(D31:G31)</f>
        <v>0</v>
      </c>
      <c r="I31" s="8">
        <v>0</v>
      </c>
      <c r="J31" s="9">
        <f>IF(AND(H31-I31&lt;&gt;0,I31&lt;&gt;0),((H31-I31)/I31)*100,IF(I31=0,IF(H31=0,0,"NA"),0))</f>
        <v>0</v>
      </c>
    </row>
    <row r="32" spans="1:10" ht="10.5" hidden="1">
      <c r="A32" s="7" t="s">
        <v>60</v>
      </c>
      <c r="B32" s="7" t="s">
        <v>61</v>
      </c>
      <c r="C32" s="7">
        <v>30</v>
      </c>
      <c r="F32" s="8">
        <v>0</v>
      </c>
      <c r="H32" s="8">
        <f>SUM(D32:G32)</f>
        <v>0</v>
      </c>
      <c r="I32" s="8">
        <v>0</v>
      </c>
      <c r="J32" s="9">
        <f>IF(AND(H32-I32&lt;&gt;0,I32&lt;&gt;0),((H32-I32)/I32)*100,IF(I32=0,IF(H32=0,0,"NA"),0))</f>
        <v>0</v>
      </c>
    </row>
    <row r="33" spans="1:10" ht="10.5" hidden="1">
      <c r="A33" s="7" t="s">
        <v>62</v>
      </c>
      <c r="B33" s="7" t="s">
        <v>63</v>
      </c>
      <c r="C33" s="7">
        <v>30</v>
      </c>
      <c r="F33" s="8">
        <v>0</v>
      </c>
      <c r="H33" s="8">
        <f>SUM(D33:G33)</f>
        <v>0</v>
      </c>
      <c r="I33" s="8">
        <v>0</v>
      </c>
      <c r="J33" s="9">
        <f>IF(AND(H33-I33&lt;&gt;0,I33&lt;&gt;0),((H33-I33)/I33)*100,IF(I33=0,IF(H33=0,0,"NA"),0))</f>
        <v>0</v>
      </c>
    </row>
    <row r="34" spans="1:10" ht="10.5">
      <c r="A34" s="7" t="s">
        <v>64</v>
      </c>
      <c r="B34" s="7" t="s">
        <v>65</v>
      </c>
      <c r="C34" s="7">
        <v>30</v>
      </c>
      <c r="F34" s="8">
        <v>149985</v>
      </c>
      <c r="H34" s="8">
        <f>SUM(D34:G34)</f>
        <v>149985</v>
      </c>
      <c r="I34" s="8">
        <v>146718</v>
      </c>
      <c r="J34" s="9">
        <f>IF(AND(H34-I34&lt;&gt;0,I34&lt;&gt;0),((H34-I34)/I34)*100,IF(I34=0,IF(H34=0,0,"NA"),0))</f>
        <v>2.2267206477732793</v>
      </c>
    </row>
    <row r="35" spans="1:10" ht="10.5">
      <c r="A35" s="7" t="s">
        <v>66</v>
      </c>
      <c r="B35" s="7" t="s">
        <v>67</v>
      </c>
      <c r="C35" s="7">
        <v>30</v>
      </c>
      <c r="F35" s="8">
        <v>87650</v>
      </c>
      <c r="H35" s="8">
        <f>SUM(D35:G35)</f>
        <v>87650</v>
      </c>
      <c r="I35" s="8">
        <v>85093</v>
      </c>
      <c r="J35" s="9">
        <f>IF(AND(H35-I35&lt;&gt;0,I35&lt;&gt;0),((H35-I35)/I35)*100,IF(I35=0,IF(H35=0,0,"NA"),0))</f>
        <v>3.004947527998778</v>
      </c>
    </row>
    <row r="36" spans="1:2" ht="10.5">
      <c r="A36" s="7" t="s">
        <v>68</v>
      </c>
      <c r="B36" s="7">
        <v>40</v>
      </c>
    </row>
    <row r="37" spans="1:10" ht="10.5">
      <c r="A37" s="7" t="s">
        <v>69</v>
      </c>
      <c r="B37" s="7" t="s">
        <v>70</v>
      </c>
      <c r="C37" s="7">
        <v>40</v>
      </c>
      <c r="G37" s="8">
        <v>243232</v>
      </c>
      <c r="H37" s="8">
        <f aca="true" t="shared" si="4" ref="H37:H49">SUM(D37:G37)</f>
        <v>243232</v>
      </c>
      <c r="I37" s="8">
        <v>233863</v>
      </c>
      <c r="J37" s="9">
        <f aca="true" t="shared" si="5" ref="J37:J49">IF(AND(H37-I37&lt;&gt;0,I37&lt;&gt;0),((H37-I37)/I37)*100,IF(I37=0,IF(H37=0,0,"NA"),0))</f>
        <v>4.0061916592192865</v>
      </c>
    </row>
    <row r="38" spans="1:10" ht="10.5">
      <c r="A38" s="7" t="s">
        <v>71</v>
      </c>
      <c r="B38" s="7" t="s">
        <v>72</v>
      </c>
      <c r="C38" s="7">
        <v>40</v>
      </c>
      <c r="G38" s="8">
        <v>87592</v>
      </c>
      <c r="H38" s="8">
        <f t="shared" si="4"/>
        <v>87592</v>
      </c>
      <c r="I38" s="8">
        <v>86307</v>
      </c>
      <c r="J38" s="9">
        <f t="shared" si="5"/>
        <v>1.488871122852144</v>
      </c>
    </row>
    <row r="39" spans="1:10" ht="10.5" hidden="1">
      <c r="A39" s="7" t="s">
        <v>73</v>
      </c>
      <c r="B39" s="7" t="s">
        <v>74</v>
      </c>
      <c r="C39" s="7">
        <v>40</v>
      </c>
      <c r="G39" s="8">
        <v>0</v>
      </c>
      <c r="H39" s="8">
        <f t="shared" si="4"/>
        <v>0</v>
      </c>
      <c r="I39" s="8">
        <v>0</v>
      </c>
      <c r="J39" s="9">
        <f t="shared" si="5"/>
        <v>0</v>
      </c>
    </row>
    <row r="40" spans="1:10" ht="10.5" hidden="1">
      <c r="A40" s="7" t="s">
        <v>75</v>
      </c>
      <c r="B40" s="7" t="s">
        <v>76</v>
      </c>
      <c r="C40" s="7">
        <v>40</v>
      </c>
      <c r="G40" s="8">
        <v>0</v>
      </c>
      <c r="H40" s="8">
        <f t="shared" si="4"/>
        <v>0</v>
      </c>
      <c r="I40" s="8">
        <v>0</v>
      </c>
      <c r="J40" s="9">
        <f t="shared" si="5"/>
        <v>0</v>
      </c>
    </row>
    <row r="41" spans="1:10" ht="10.5">
      <c r="A41" s="7" t="s">
        <v>77</v>
      </c>
      <c r="B41" s="7" t="s">
        <v>78</v>
      </c>
      <c r="C41" s="7">
        <v>40</v>
      </c>
      <c r="G41" s="8">
        <v>94311</v>
      </c>
      <c r="H41" s="8">
        <f t="shared" si="4"/>
        <v>94311</v>
      </c>
      <c r="I41" s="8">
        <v>91784</v>
      </c>
      <c r="J41" s="9">
        <f t="shared" si="5"/>
        <v>2.75320317266626</v>
      </c>
    </row>
    <row r="42" spans="1:10" ht="10.5" hidden="1">
      <c r="A42" s="7" t="s">
        <v>79</v>
      </c>
      <c r="B42" s="7" t="s">
        <v>80</v>
      </c>
      <c r="C42" s="7">
        <v>40</v>
      </c>
      <c r="G42" s="8">
        <v>0</v>
      </c>
      <c r="H42" s="8">
        <f t="shared" si="4"/>
        <v>0</v>
      </c>
      <c r="I42" s="8">
        <v>0</v>
      </c>
      <c r="J42" s="9">
        <f t="shared" si="5"/>
        <v>0</v>
      </c>
    </row>
    <row r="43" spans="1:10" ht="10.5" hidden="1">
      <c r="A43" s="7" t="s">
        <v>81</v>
      </c>
      <c r="B43" s="7" t="s">
        <v>82</v>
      </c>
      <c r="C43" s="7">
        <v>40</v>
      </c>
      <c r="G43" s="8">
        <v>0</v>
      </c>
      <c r="H43" s="8">
        <f t="shared" si="4"/>
        <v>0</v>
      </c>
      <c r="I43" s="8">
        <v>0</v>
      </c>
      <c r="J43" s="9">
        <f t="shared" si="5"/>
        <v>0</v>
      </c>
    </row>
    <row r="44" spans="1:10" ht="10.5" hidden="1">
      <c r="A44" s="7" t="s">
        <v>83</v>
      </c>
      <c r="B44" s="7" t="s">
        <v>84</v>
      </c>
      <c r="C44" s="7">
        <v>40</v>
      </c>
      <c r="G44" s="8">
        <v>0</v>
      </c>
      <c r="H44" s="8">
        <f t="shared" si="4"/>
        <v>0</v>
      </c>
      <c r="I44" s="8">
        <v>0</v>
      </c>
      <c r="J44" s="9">
        <f t="shared" si="5"/>
        <v>0</v>
      </c>
    </row>
    <row r="45" spans="1:10" ht="10.5" hidden="1">
      <c r="A45" s="7" t="s">
        <v>85</v>
      </c>
      <c r="B45" s="7" t="s">
        <v>86</v>
      </c>
      <c r="C45" s="7">
        <v>40</v>
      </c>
      <c r="G45" s="8">
        <v>0</v>
      </c>
      <c r="H45" s="8">
        <f t="shared" si="4"/>
        <v>0</v>
      </c>
      <c r="I45" s="8">
        <v>0</v>
      </c>
      <c r="J45" s="9">
        <f t="shared" si="5"/>
        <v>0</v>
      </c>
    </row>
    <row r="46" spans="1:10" ht="10.5" hidden="1">
      <c r="A46" s="7" t="s">
        <v>87</v>
      </c>
      <c r="B46" s="7" t="s">
        <v>88</v>
      </c>
      <c r="C46" s="7">
        <v>40</v>
      </c>
      <c r="G46" s="8">
        <v>0</v>
      </c>
      <c r="H46" s="8">
        <f t="shared" si="4"/>
        <v>0</v>
      </c>
      <c r="I46" s="8">
        <v>0</v>
      </c>
      <c r="J46" s="9">
        <f t="shared" si="5"/>
        <v>0</v>
      </c>
    </row>
    <row r="47" spans="1:10" ht="10.5" hidden="1">
      <c r="A47" s="7" t="s">
        <v>89</v>
      </c>
      <c r="B47" s="7" t="s">
        <v>90</v>
      </c>
      <c r="C47" s="7">
        <v>40</v>
      </c>
      <c r="G47" s="8">
        <v>0</v>
      </c>
      <c r="H47" s="8">
        <f t="shared" si="4"/>
        <v>0</v>
      </c>
      <c r="I47" s="8">
        <v>0</v>
      </c>
      <c r="J47" s="9">
        <f t="shared" si="5"/>
        <v>0</v>
      </c>
    </row>
    <row r="48" spans="1:10" ht="10.5">
      <c r="A48" s="7" t="s">
        <v>91</v>
      </c>
      <c r="B48" s="7" t="s">
        <v>92</v>
      </c>
      <c r="C48" s="7">
        <v>40</v>
      </c>
      <c r="G48" s="8">
        <v>16449</v>
      </c>
      <c r="H48" s="8">
        <f t="shared" si="4"/>
        <v>16449</v>
      </c>
      <c r="I48" s="8">
        <v>16449</v>
      </c>
      <c r="J48" s="9">
        <f t="shared" si="5"/>
        <v>0</v>
      </c>
    </row>
    <row r="49" spans="1:10" ht="10.5" hidden="1">
      <c r="A49" s="7" t="s">
        <v>93</v>
      </c>
      <c r="B49" s="7" t="s">
        <v>94</v>
      </c>
      <c r="C49" s="7">
        <v>40</v>
      </c>
      <c r="G49" s="8">
        <v>0</v>
      </c>
      <c r="H49" s="8">
        <f t="shared" si="4"/>
        <v>0</v>
      </c>
      <c r="I49" s="8">
        <v>0</v>
      </c>
      <c r="J49" s="9">
        <f t="shared" si="5"/>
        <v>0</v>
      </c>
    </row>
    <row r="51" spans="1:10" ht="19.5" customHeight="1" thickBot="1">
      <c r="A51" s="7" t="s">
        <v>95</v>
      </c>
      <c r="D51" s="14">
        <f aca="true" t="shared" si="6" ref="D51:I51">SUM(D5:D49)</f>
        <v>529918</v>
      </c>
      <c r="E51" s="14">
        <f t="shared" si="6"/>
        <v>104083</v>
      </c>
      <c r="F51" s="14">
        <f t="shared" si="6"/>
        <v>237635</v>
      </c>
      <c r="G51" s="14">
        <f t="shared" si="6"/>
        <v>441584</v>
      </c>
      <c r="H51" s="14">
        <f t="shared" si="6"/>
        <v>1313220</v>
      </c>
      <c r="I51" s="14">
        <f t="shared" si="6"/>
        <v>1254227</v>
      </c>
      <c r="J51" s="15">
        <f>IF(AND(H51-I51&lt;&gt;0,I51&lt;&gt;0),((H51-I51)/I51)*100,IF(I51=0,IF(H51=0,0,"NA"),0))</f>
        <v>4.703534527641328</v>
      </c>
    </row>
    <row r="52" ht="11.25" thickTop="1"/>
    <row r="53" ht="10.5">
      <c r="A53" s="16" t="s">
        <v>96</v>
      </c>
    </row>
    <row r="54" spans="1:10" ht="10.5">
      <c r="A54" s="7" t="s">
        <v>97</v>
      </c>
      <c r="B54" s="7">
        <v>10</v>
      </c>
      <c r="D54" s="8">
        <v>281237</v>
      </c>
      <c r="F54" s="8">
        <v>11583</v>
      </c>
      <c r="G54" s="8">
        <v>8729</v>
      </c>
      <c r="H54" s="8">
        <f aca="true" t="shared" si="7" ref="H54:H62">SUM(D54:G54)</f>
        <v>301549</v>
      </c>
      <c r="I54" s="8">
        <v>270884</v>
      </c>
      <c r="J54" s="9">
        <f aca="true" t="shared" si="8" ref="J54:J62">IF(AND(H54-I54&lt;&gt;0,I54&lt;&gt;0),((H54-I54)/I54)*100,IF(I54=0,IF(H54=0,0,"NA"),0))</f>
        <v>11.320343763382112</v>
      </c>
    </row>
    <row r="55" spans="1:10" ht="10.5">
      <c r="A55" s="7" t="s">
        <v>98</v>
      </c>
      <c r="B55" s="7">
        <v>11</v>
      </c>
      <c r="D55" s="8">
        <v>43597</v>
      </c>
      <c r="E55" s="8">
        <v>62572</v>
      </c>
      <c r="F55" s="8">
        <v>3039</v>
      </c>
      <c r="G55" s="8">
        <v>287936</v>
      </c>
      <c r="H55" s="8">
        <f t="shared" si="7"/>
        <v>397144</v>
      </c>
      <c r="I55" s="8">
        <v>388931</v>
      </c>
      <c r="J55" s="9">
        <f t="shared" si="8"/>
        <v>2.1116856203285415</v>
      </c>
    </row>
    <row r="56" spans="1:10" ht="10.5">
      <c r="A56" s="7" t="s">
        <v>99</v>
      </c>
      <c r="B56" s="7">
        <v>12</v>
      </c>
      <c r="D56" s="8">
        <v>25093</v>
      </c>
      <c r="E56" s="8">
        <v>338</v>
      </c>
      <c r="F56" s="8">
        <v>28288</v>
      </c>
      <c r="G56" s="8">
        <v>75068</v>
      </c>
      <c r="H56" s="8">
        <f t="shared" si="7"/>
        <v>128787</v>
      </c>
      <c r="I56" s="8">
        <v>126550</v>
      </c>
      <c r="J56" s="9">
        <f t="shared" si="8"/>
        <v>1.7676807585934415</v>
      </c>
    </row>
    <row r="57" spans="1:10" ht="10.5">
      <c r="A57" s="7" t="s">
        <v>100</v>
      </c>
      <c r="B57" s="7">
        <v>13</v>
      </c>
      <c r="D57" s="8">
        <v>95774</v>
      </c>
      <c r="E57" s="8">
        <v>20441</v>
      </c>
      <c r="F57" s="8">
        <v>9288</v>
      </c>
      <c r="G57" s="8">
        <v>21949</v>
      </c>
      <c r="H57" s="8">
        <f t="shared" si="7"/>
        <v>147452</v>
      </c>
      <c r="I57" s="8">
        <v>135371</v>
      </c>
      <c r="J57" s="9">
        <f t="shared" si="8"/>
        <v>8.92436341609355</v>
      </c>
    </row>
    <row r="58" spans="1:10" ht="10.5">
      <c r="A58" s="7" t="s">
        <v>101</v>
      </c>
      <c r="B58" s="7">
        <v>14</v>
      </c>
      <c r="D58" s="8">
        <v>12359</v>
      </c>
      <c r="E58" s="8">
        <v>880</v>
      </c>
      <c r="F58" s="8">
        <v>31306</v>
      </c>
      <c r="G58" s="8">
        <v>3656</v>
      </c>
      <c r="H58" s="8">
        <f t="shared" si="7"/>
        <v>48201</v>
      </c>
      <c r="I58" s="8">
        <v>47588</v>
      </c>
      <c r="J58" s="9">
        <f t="shared" si="8"/>
        <v>1.2881398671934101</v>
      </c>
    </row>
    <row r="59" spans="1:10" ht="10.5">
      <c r="A59" s="7" t="s">
        <v>102</v>
      </c>
      <c r="B59" s="7">
        <v>15</v>
      </c>
      <c r="D59" s="8">
        <v>25716</v>
      </c>
      <c r="E59" s="8">
        <v>4204</v>
      </c>
      <c r="F59" s="8">
        <v>42</v>
      </c>
      <c r="G59" s="8">
        <v>1769</v>
      </c>
      <c r="H59" s="8">
        <f t="shared" si="7"/>
        <v>31731</v>
      </c>
      <c r="I59" s="8">
        <v>30941</v>
      </c>
      <c r="J59" s="9">
        <f t="shared" si="8"/>
        <v>2.5532465014059014</v>
      </c>
    </row>
    <row r="60" spans="1:10" ht="10.5">
      <c r="A60" s="7" t="s">
        <v>103</v>
      </c>
      <c r="B60" s="7">
        <v>16</v>
      </c>
      <c r="D60" s="8">
        <v>41887</v>
      </c>
      <c r="E60" s="8">
        <v>15571</v>
      </c>
      <c r="F60" s="8">
        <v>16</v>
      </c>
      <c r="G60" s="8">
        <v>645</v>
      </c>
      <c r="H60" s="8">
        <f t="shared" si="7"/>
        <v>58119</v>
      </c>
      <c r="I60" s="8">
        <v>59452</v>
      </c>
      <c r="J60" s="9">
        <f t="shared" si="8"/>
        <v>-2.2421449236358746</v>
      </c>
    </row>
    <row r="61" spans="1:10" ht="10.5">
      <c r="A61" s="7" t="s">
        <v>104</v>
      </c>
      <c r="B61" s="7">
        <v>17</v>
      </c>
      <c r="D61" s="8">
        <v>3829</v>
      </c>
      <c r="E61" s="8">
        <v>77</v>
      </c>
      <c r="G61" s="8">
        <v>40855</v>
      </c>
      <c r="H61" s="8">
        <f t="shared" si="7"/>
        <v>44761</v>
      </c>
      <c r="I61" s="8">
        <v>42434</v>
      </c>
      <c r="J61" s="9">
        <f t="shared" si="8"/>
        <v>5.483810152236415</v>
      </c>
    </row>
    <row r="62" spans="1:10" ht="10.5">
      <c r="A62" s="7" t="s">
        <v>105</v>
      </c>
      <c r="B62" s="7">
        <v>20</v>
      </c>
      <c r="D62" s="8">
        <v>426</v>
      </c>
      <c r="F62" s="8">
        <v>154073</v>
      </c>
      <c r="G62" s="8">
        <v>977</v>
      </c>
      <c r="H62" s="8">
        <f t="shared" si="7"/>
        <v>155476</v>
      </c>
      <c r="I62" s="8">
        <v>152076</v>
      </c>
      <c r="J62" s="9">
        <f t="shared" si="8"/>
        <v>2.235724243141587</v>
      </c>
    </row>
    <row r="64" spans="1:10" ht="19.5" customHeight="1" thickBot="1">
      <c r="A64" s="7" t="s">
        <v>95</v>
      </c>
      <c r="D64" s="14">
        <f aca="true" t="shared" si="9" ref="D64:I64">SUM(D53:D62)</f>
        <v>529918</v>
      </c>
      <c r="E64" s="14">
        <f t="shared" si="9"/>
        <v>104083</v>
      </c>
      <c r="F64" s="14">
        <f t="shared" si="9"/>
        <v>237635</v>
      </c>
      <c r="G64" s="14">
        <f t="shared" si="9"/>
        <v>441584</v>
      </c>
      <c r="H64" s="14">
        <f t="shared" si="9"/>
        <v>1313220</v>
      </c>
      <c r="I64" s="14">
        <f t="shared" si="9"/>
        <v>1254227</v>
      </c>
      <c r="J64" s="15">
        <f>IF(AND(H64-I64&lt;&gt;0,I64&lt;&gt;0),((H64-I64)/I64)*100,IF(I64=0,IF(H64=0,0,"NA"),0))</f>
        <v>4.703534527641328</v>
      </c>
    </row>
    <row r="65" ht="11.25" thickTop="1"/>
  </sheetData>
  <sheetProtection/>
  <mergeCells count="2">
    <mergeCell ref="D1:E1"/>
    <mergeCell ref="F1:G1"/>
  </mergeCells>
  <printOptions horizontalCentered="1"/>
  <pageMargins left="0.25" right="0.25" top="1.2" bottom="0.7" header="0.7" footer="0.5"/>
  <pageSetup firstPageNumber="68" useFirstPageNumber="1" fitToHeight="0" fitToWidth="1" horizontalDpi="600" verticalDpi="600" orientation="landscape" r:id="rId1"/>
  <headerFooter alignWithMargins="0">
    <oddHeader>&amp;L&amp;"MS Sans Serif,Regular"&amp;10Urbana-Champaign Campus&amp;C&amp;"MS Sans Serif,Regular"&amp;10Budgeted Revenues and Expenditures by Source 
FY 2005
&amp;8(dollars in thousands)&amp;R&amp;"MS Sans Serif,Regular"&amp;10Schedule A</oddHeader>
    <oddFooter>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Budgeted Revenues and Expenditures by Source 2005</dc:title>
  <dc:subject/>
  <dc:creator>Office of Business and Financial Services</dc:creator>
  <cp:keywords>budget, budgeting, budgeted, revenues, revenue, expenditures, source, 2005, urbana-champaign</cp:keywords>
  <dc:description/>
  <cp:lastModifiedBy>Pawel</cp:lastModifiedBy>
  <dcterms:created xsi:type="dcterms:W3CDTF">2005-11-08T21:08:41Z</dcterms:created>
  <dcterms:modified xsi:type="dcterms:W3CDTF">2011-01-06T22:50:43Z</dcterms:modified>
  <cp:category/>
  <cp:version/>
  <cp:contentType/>
  <cp:contentStatus/>
</cp:coreProperties>
</file>