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450" windowWidth="12660" windowHeight="6480" activeTab="0"/>
  </bookViews>
  <sheets>
    <sheet name="BudExpSource08U" sheetId="1" r:id="rId1"/>
  </sheets>
  <definedNames>
    <definedName name="_xlnm.Print_Titles" localSheetId="0">'BudExpSource08U'!$1:$2</definedName>
  </definedNames>
  <calcPr fullCalcOnLoad="1"/>
</workbook>
</file>

<file path=xl/sharedStrings.xml><?xml version="1.0" encoding="utf-8"?>
<sst xmlns="http://schemas.openxmlformats.org/spreadsheetml/2006/main" count="123" uniqueCount="96">
  <si>
    <t>_____Unrestricted Funds_____</t>
  </si>
  <si>
    <t>______Restricted Funds______</t>
  </si>
  <si>
    <t>Organization</t>
  </si>
  <si>
    <t>State</t>
  </si>
  <si>
    <t>Institutional</t>
  </si>
  <si>
    <t>Self-Supporting</t>
  </si>
  <si>
    <t>Gifts, Grants &amp; Contracts</t>
  </si>
  <si>
    <t>Fiscal Year Total</t>
  </si>
  <si>
    <t>Prior Fiscal Year Total</t>
  </si>
  <si>
    <t>% Change</t>
  </si>
  <si>
    <t>Agr Consumer &amp; Env Sciences</t>
  </si>
  <si>
    <t>KL</t>
  </si>
  <si>
    <t>B1</t>
  </si>
  <si>
    <t>College of Business</t>
  </si>
  <si>
    <t>KM</t>
  </si>
  <si>
    <t>Education</t>
  </si>
  <si>
    <t>KN</t>
  </si>
  <si>
    <t>Engineering</t>
  </si>
  <si>
    <t>KP</t>
  </si>
  <si>
    <t>Fine &amp; Applied Arts</t>
  </si>
  <si>
    <t>KR</t>
  </si>
  <si>
    <t>Graduate College</t>
  </si>
  <si>
    <t>KS</t>
  </si>
  <si>
    <t>College of Communications</t>
  </si>
  <si>
    <t>KT</t>
  </si>
  <si>
    <t>Law</t>
  </si>
  <si>
    <t>KU</t>
  </si>
  <si>
    <t>Liberal Arts &amp; Sciences</t>
  </si>
  <si>
    <t>KV</t>
  </si>
  <si>
    <t>Division of General Studies</t>
  </si>
  <si>
    <t>KW</t>
  </si>
  <si>
    <t>Applied Health Sciences</t>
  </si>
  <si>
    <t>KY</t>
  </si>
  <si>
    <t>Medicine at UIUC</t>
  </si>
  <si>
    <t>LB</t>
  </si>
  <si>
    <t>Veterinary Medicine</t>
  </si>
  <si>
    <t>LC</t>
  </si>
  <si>
    <t>Armed Forces</t>
  </si>
  <si>
    <t>LD</t>
  </si>
  <si>
    <t>Institute of Aviation</t>
  </si>
  <si>
    <t>LE</t>
  </si>
  <si>
    <t>Public Safety</t>
  </si>
  <si>
    <t>LF</t>
  </si>
  <si>
    <t>Labor &amp; Industrial Relations</t>
  </si>
  <si>
    <t>LG</t>
  </si>
  <si>
    <t>Beckman Institute</t>
  </si>
  <si>
    <t>LH</t>
  </si>
  <si>
    <t>Environmental Council</t>
  </si>
  <si>
    <t>LK</t>
  </si>
  <si>
    <t>School of Social Work</t>
  </si>
  <si>
    <t>LL</t>
  </si>
  <si>
    <t>Office of Continuing Education</t>
  </si>
  <si>
    <t>LN</t>
  </si>
  <si>
    <t>Library &amp; Information Science</t>
  </si>
  <si>
    <t>LP</t>
  </si>
  <si>
    <t>International Prgms &amp; Studies</t>
  </si>
  <si>
    <t>LQ</t>
  </si>
  <si>
    <t>University Library</t>
  </si>
  <si>
    <t>LR</t>
  </si>
  <si>
    <t>Ctr Democ in a Multiracial Soc</t>
  </si>
  <si>
    <t>LS</t>
  </si>
  <si>
    <t xml:space="preserve">     Sub Total</t>
  </si>
  <si>
    <t>Chancellor</t>
  </si>
  <si>
    <t>NA</t>
  </si>
  <si>
    <t>A1</t>
  </si>
  <si>
    <t>Public Affairs</t>
  </si>
  <si>
    <t>NH</t>
  </si>
  <si>
    <t>Div Intercollegiate Athletics</t>
  </si>
  <si>
    <t>NU</t>
  </si>
  <si>
    <t>VC for Public Engagement</t>
  </si>
  <si>
    <t>NM</t>
  </si>
  <si>
    <t>A2</t>
  </si>
  <si>
    <t>Provost &amp; VC Acad Affairs</t>
  </si>
  <si>
    <t>NB</t>
  </si>
  <si>
    <t>B2</t>
  </si>
  <si>
    <t>Facilities &amp; Services</t>
  </si>
  <si>
    <t>NN</t>
  </si>
  <si>
    <t>C1</t>
  </si>
  <si>
    <t>Vice Chancellor for Research</t>
  </si>
  <si>
    <t>NE</t>
  </si>
  <si>
    <t>D1</t>
  </si>
  <si>
    <t>State Surveys</t>
  </si>
  <si>
    <t>NF</t>
  </si>
  <si>
    <t>VC Student Affairs</t>
  </si>
  <si>
    <t>NJ</t>
  </si>
  <si>
    <t>E1</t>
  </si>
  <si>
    <t>Ofc VC Inst Advancement</t>
  </si>
  <si>
    <t>NS</t>
  </si>
  <si>
    <t>F1</t>
  </si>
  <si>
    <t>UA - Facilities Planning &amp; Programs</t>
  </si>
  <si>
    <t>MY</t>
  </si>
  <si>
    <t>Y1</t>
  </si>
  <si>
    <t>Other Administrative Units</t>
  </si>
  <si>
    <t>NG</t>
  </si>
  <si>
    <t>Z1</t>
  </si>
  <si>
    <t xml:space="preserve">     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</si>
</sst>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>
    <font>
      <sz val="8"/>
      <name val="Arial"/>
      <family val="0"/>
    </font>
    <font>
      <sz val="10"/>
      <color indexed="8"/>
      <name val="Calibri"/>
      <family val="2"/>
    </font>
    <font>
      <sz val="8"/>
      <name val="MS Sans Serif"/>
      <family val="2"/>
    </font>
    <font>
      <u val="single"/>
      <sz val="8"/>
      <name val="MS Sans Serif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29.16015625" style="7" bestFit="1" customWidth="1"/>
    <col min="2" max="2" width="4.16015625" style="7" hidden="1" customWidth="1"/>
    <col min="3" max="3" width="3.5" style="7" hidden="1" customWidth="1"/>
    <col min="4" max="9" width="13.83203125" style="8" customWidth="1"/>
    <col min="10" max="10" width="13.83203125" style="9" customWidth="1"/>
    <col min="11" max="16384" width="9.33203125" style="7" customWidth="1"/>
  </cols>
  <sheetData>
    <row r="1" spans="4:10" s="1" customFormat="1" ht="14.25" customHeight="1">
      <c r="D1" s="14" t="s">
        <v>0</v>
      </c>
      <c r="E1" s="14"/>
      <c r="F1" s="14" t="s">
        <v>1</v>
      </c>
      <c r="G1" s="14"/>
      <c r="H1" s="2"/>
      <c r="I1" s="2"/>
      <c r="J1" s="3"/>
    </row>
    <row r="2" spans="1:10" s="4" customFormat="1" ht="27" customHeight="1">
      <c r="A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</row>
    <row r="3" spans="4:7" ht="10.5" hidden="1">
      <c r="D3" s="8">
        <v>10</v>
      </c>
      <c r="E3" s="8">
        <v>20</v>
      </c>
      <c r="F3" s="8">
        <v>30</v>
      </c>
      <c r="G3" s="8">
        <v>40</v>
      </c>
    </row>
    <row r="5" spans="1:10" ht="10.5">
      <c r="A5" s="7" t="s">
        <v>10</v>
      </c>
      <c r="B5" s="7" t="s">
        <v>11</v>
      </c>
      <c r="C5" s="7" t="s">
        <v>12</v>
      </c>
      <c r="D5" s="8">
        <v>49901</v>
      </c>
      <c r="E5" s="8">
        <v>1626</v>
      </c>
      <c r="F5" s="8">
        <v>17041</v>
      </c>
      <c r="G5" s="8">
        <v>98724</v>
      </c>
      <c r="H5" s="8">
        <f aca="true" t="shared" si="0" ref="H5:H29">SUM(D5:G5)</f>
        <v>167292</v>
      </c>
      <c r="I5" s="8">
        <v>162636</v>
      </c>
      <c r="J5" s="9">
        <f aca="true" t="shared" si="1" ref="J5:J29">IF(AND(H5-I5&lt;&gt;0,I5&lt;&gt;0),((H5-I5)/I5)*100,IF(I5=0,IF(H5=0,0,"NA"),0))</f>
        <v>2.8628347967239725</v>
      </c>
    </row>
    <row r="6" spans="1:10" ht="10.5">
      <c r="A6" s="7" t="s">
        <v>13</v>
      </c>
      <c r="B6" s="7" t="s">
        <v>14</v>
      </c>
      <c r="C6" s="7" t="s">
        <v>12</v>
      </c>
      <c r="D6" s="8">
        <v>38113</v>
      </c>
      <c r="E6" s="8">
        <v>235</v>
      </c>
      <c r="F6" s="8">
        <v>3308</v>
      </c>
      <c r="G6" s="8">
        <v>7709</v>
      </c>
      <c r="H6" s="8">
        <f t="shared" si="0"/>
        <v>49365</v>
      </c>
      <c r="I6" s="8">
        <v>45673</v>
      </c>
      <c r="J6" s="9">
        <f t="shared" si="1"/>
        <v>8.083550456506032</v>
      </c>
    </row>
    <row r="7" spans="1:10" ht="10.5">
      <c r="A7" s="7" t="s">
        <v>15</v>
      </c>
      <c r="B7" s="7" t="s">
        <v>16</v>
      </c>
      <c r="C7" s="7" t="s">
        <v>12</v>
      </c>
      <c r="D7" s="8">
        <v>15079</v>
      </c>
      <c r="E7" s="8">
        <v>410</v>
      </c>
      <c r="F7" s="8">
        <v>619</v>
      </c>
      <c r="G7" s="8">
        <v>6663</v>
      </c>
      <c r="H7" s="8">
        <f t="shared" si="0"/>
        <v>22771</v>
      </c>
      <c r="I7" s="8">
        <v>23012</v>
      </c>
      <c r="J7" s="9">
        <f t="shared" si="1"/>
        <v>-1.0472796801668693</v>
      </c>
    </row>
    <row r="8" spans="1:10" ht="10.5">
      <c r="A8" s="7" t="s">
        <v>17</v>
      </c>
      <c r="B8" s="7" t="s">
        <v>18</v>
      </c>
      <c r="C8" s="7" t="s">
        <v>12</v>
      </c>
      <c r="D8" s="8">
        <v>76559</v>
      </c>
      <c r="E8" s="8">
        <v>14905</v>
      </c>
      <c r="F8" s="8">
        <v>1979</v>
      </c>
      <c r="G8" s="8">
        <v>101549</v>
      </c>
      <c r="H8" s="8">
        <f t="shared" si="0"/>
        <v>194992</v>
      </c>
      <c r="I8" s="8">
        <v>192971</v>
      </c>
      <c r="J8" s="9">
        <f t="shared" si="1"/>
        <v>1.047307626534557</v>
      </c>
    </row>
    <row r="9" spans="1:10" ht="10.5">
      <c r="A9" s="7" t="s">
        <v>19</v>
      </c>
      <c r="B9" s="7" t="s">
        <v>20</v>
      </c>
      <c r="C9" s="7" t="s">
        <v>12</v>
      </c>
      <c r="D9" s="8">
        <v>30243</v>
      </c>
      <c r="E9" s="8">
        <v>226</v>
      </c>
      <c r="F9" s="8">
        <v>8241</v>
      </c>
      <c r="G9" s="8">
        <v>8145</v>
      </c>
      <c r="H9" s="8">
        <f t="shared" si="0"/>
        <v>46855</v>
      </c>
      <c r="I9" s="8">
        <v>44715</v>
      </c>
      <c r="J9" s="9">
        <f t="shared" si="1"/>
        <v>4.785866040478587</v>
      </c>
    </row>
    <row r="10" spans="1:10" ht="10.5">
      <c r="A10" s="7" t="s">
        <v>21</v>
      </c>
      <c r="B10" s="7" t="s">
        <v>22</v>
      </c>
      <c r="C10" s="7" t="s">
        <v>12</v>
      </c>
      <c r="D10" s="8">
        <v>4425</v>
      </c>
      <c r="E10" s="8">
        <v>2494</v>
      </c>
      <c r="F10" s="8">
        <v>98</v>
      </c>
      <c r="G10" s="8">
        <v>2490</v>
      </c>
      <c r="H10" s="8">
        <f t="shared" si="0"/>
        <v>9507</v>
      </c>
      <c r="I10" s="8">
        <v>9252</v>
      </c>
      <c r="J10" s="9">
        <f t="shared" si="1"/>
        <v>2.756160830090791</v>
      </c>
    </row>
    <row r="11" spans="1:10" ht="10.5">
      <c r="A11" s="7" t="s">
        <v>23</v>
      </c>
      <c r="B11" s="7" t="s">
        <v>24</v>
      </c>
      <c r="C11" s="7" t="s">
        <v>12</v>
      </c>
      <c r="D11" s="8">
        <v>5830</v>
      </c>
      <c r="E11" s="8">
        <v>36</v>
      </c>
      <c r="F11" s="8">
        <v>119</v>
      </c>
      <c r="G11" s="8">
        <v>5957</v>
      </c>
      <c r="H11" s="8">
        <f t="shared" si="0"/>
        <v>11942</v>
      </c>
      <c r="I11" s="8">
        <v>11647</v>
      </c>
      <c r="J11" s="9">
        <f t="shared" si="1"/>
        <v>2.532841074954924</v>
      </c>
    </row>
    <row r="12" spans="1:10" ht="10.5">
      <c r="A12" s="7" t="s">
        <v>25</v>
      </c>
      <c r="B12" s="7" t="s">
        <v>26</v>
      </c>
      <c r="C12" s="7" t="s">
        <v>12</v>
      </c>
      <c r="D12" s="8">
        <v>19594</v>
      </c>
      <c r="E12" s="8">
        <v>43</v>
      </c>
      <c r="F12" s="8">
        <v>1370</v>
      </c>
      <c r="G12" s="8">
        <v>3082</v>
      </c>
      <c r="H12" s="8">
        <f t="shared" si="0"/>
        <v>24089</v>
      </c>
      <c r="I12" s="8">
        <v>18472</v>
      </c>
      <c r="J12" s="9">
        <f t="shared" si="1"/>
        <v>30.40818536162841</v>
      </c>
    </row>
    <row r="13" spans="1:10" ht="10.5">
      <c r="A13" s="7" t="s">
        <v>27</v>
      </c>
      <c r="B13" s="7" t="s">
        <v>28</v>
      </c>
      <c r="C13" s="7" t="s">
        <v>12</v>
      </c>
      <c r="D13" s="8">
        <v>119381</v>
      </c>
      <c r="E13" s="8">
        <v>8422</v>
      </c>
      <c r="F13" s="8">
        <v>3817</v>
      </c>
      <c r="G13" s="8">
        <v>64836</v>
      </c>
      <c r="H13" s="8">
        <f t="shared" si="0"/>
        <v>196456</v>
      </c>
      <c r="I13" s="8">
        <v>191324</v>
      </c>
      <c r="J13" s="9">
        <f t="shared" si="1"/>
        <v>2.682360812025674</v>
      </c>
    </row>
    <row r="14" spans="1:10" ht="10.5">
      <c r="A14" s="7" t="s">
        <v>29</v>
      </c>
      <c r="B14" s="7" t="s">
        <v>30</v>
      </c>
      <c r="C14" s="7" t="s">
        <v>12</v>
      </c>
      <c r="D14" s="8">
        <v>672</v>
      </c>
      <c r="H14" s="8">
        <f t="shared" si="0"/>
        <v>672</v>
      </c>
      <c r="J14" s="9" t="str">
        <f t="shared" si="1"/>
        <v>NA</v>
      </c>
    </row>
    <row r="15" spans="1:10" ht="10.5">
      <c r="A15" s="7" t="s">
        <v>31</v>
      </c>
      <c r="B15" s="7" t="s">
        <v>32</v>
      </c>
      <c r="C15" s="7" t="s">
        <v>12</v>
      </c>
      <c r="D15" s="8">
        <v>11406</v>
      </c>
      <c r="E15" s="8">
        <v>579</v>
      </c>
      <c r="F15" s="8">
        <v>1236</v>
      </c>
      <c r="G15" s="8">
        <v>4512</v>
      </c>
      <c r="H15" s="8">
        <f t="shared" si="0"/>
        <v>17733</v>
      </c>
      <c r="I15" s="8">
        <v>17411</v>
      </c>
      <c r="J15" s="9">
        <f t="shared" si="1"/>
        <v>1.8494055482166447</v>
      </c>
    </row>
    <row r="16" spans="1:10" ht="10.5">
      <c r="A16" s="7" t="s">
        <v>33</v>
      </c>
      <c r="B16" s="7" t="s">
        <v>34</v>
      </c>
      <c r="C16" s="7" t="s">
        <v>12</v>
      </c>
      <c r="D16" s="8">
        <v>532</v>
      </c>
      <c r="E16" s="8">
        <v>338</v>
      </c>
      <c r="H16" s="8">
        <f t="shared" si="0"/>
        <v>870</v>
      </c>
      <c r="I16" s="8">
        <v>783</v>
      </c>
      <c r="J16" s="9">
        <f t="shared" si="1"/>
        <v>11.11111111111111</v>
      </c>
    </row>
    <row r="17" spans="1:10" ht="10.5">
      <c r="A17" s="7" t="s">
        <v>35</v>
      </c>
      <c r="B17" s="7" t="s">
        <v>36</v>
      </c>
      <c r="C17" s="7" t="s">
        <v>12</v>
      </c>
      <c r="D17" s="8">
        <v>17910</v>
      </c>
      <c r="E17" s="8">
        <v>841</v>
      </c>
      <c r="F17" s="8">
        <v>13439</v>
      </c>
      <c r="G17" s="8">
        <v>7354</v>
      </c>
      <c r="H17" s="8">
        <f t="shared" si="0"/>
        <v>39544</v>
      </c>
      <c r="I17" s="8">
        <v>38344</v>
      </c>
      <c r="J17" s="9">
        <f t="shared" si="1"/>
        <v>3.1295639474233257</v>
      </c>
    </row>
    <row r="18" spans="1:10" ht="10.5">
      <c r="A18" s="7" t="s">
        <v>37</v>
      </c>
      <c r="B18" s="7" t="s">
        <v>38</v>
      </c>
      <c r="C18" s="7" t="s">
        <v>12</v>
      </c>
      <c r="D18" s="8">
        <v>236</v>
      </c>
      <c r="E18" s="8">
        <v>2</v>
      </c>
      <c r="F18" s="8">
        <v>51</v>
      </c>
      <c r="G18" s="8">
        <v>7</v>
      </c>
      <c r="H18" s="8">
        <f t="shared" si="0"/>
        <v>296</v>
      </c>
      <c r="I18" s="8">
        <v>294</v>
      </c>
      <c r="J18" s="9">
        <f t="shared" si="1"/>
        <v>0.6802721088435374</v>
      </c>
    </row>
    <row r="19" spans="1:10" ht="10.5">
      <c r="A19" s="7" t="s">
        <v>39</v>
      </c>
      <c r="B19" s="7" t="s">
        <v>40</v>
      </c>
      <c r="C19" s="7" t="s">
        <v>12</v>
      </c>
      <c r="D19" s="8">
        <v>2217</v>
      </c>
      <c r="E19" s="8">
        <v>121</v>
      </c>
      <c r="F19" s="8">
        <v>2960</v>
      </c>
      <c r="G19" s="8">
        <v>279</v>
      </c>
      <c r="H19" s="8">
        <f t="shared" si="0"/>
        <v>5577</v>
      </c>
      <c r="I19" s="8">
        <v>5344</v>
      </c>
      <c r="J19" s="9">
        <f t="shared" si="1"/>
        <v>4.360029940119761</v>
      </c>
    </row>
    <row r="20" spans="1:10" ht="10.5">
      <c r="A20" s="7" t="s">
        <v>41</v>
      </c>
      <c r="B20" s="7" t="s">
        <v>42</v>
      </c>
      <c r="C20" s="7" t="s">
        <v>12</v>
      </c>
      <c r="D20" s="8">
        <v>4459</v>
      </c>
      <c r="E20" s="8">
        <v>195</v>
      </c>
      <c r="F20" s="8">
        <v>4978</v>
      </c>
      <c r="G20" s="8">
        <v>3870</v>
      </c>
      <c r="H20" s="8">
        <f t="shared" si="0"/>
        <v>13502</v>
      </c>
      <c r="I20" s="8">
        <v>11766</v>
      </c>
      <c r="J20" s="9">
        <f t="shared" si="1"/>
        <v>14.754377018527961</v>
      </c>
    </row>
    <row r="21" spans="1:10" ht="10.5">
      <c r="A21" s="7" t="s">
        <v>43</v>
      </c>
      <c r="B21" s="7" t="s">
        <v>44</v>
      </c>
      <c r="C21" s="7" t="s">
        <v>12</v>
      </c>
      <c r="D21" s="8">
        <v>3044</v>
      </c>
      <c r="E21" s="8">
        <v>9</v>
      </c>
      <c r="F21" s="8">
        <v>1097</v>
      </c>
      <c r="G21" s="8">
        <v>654</v>
      </c>
      <c r="H21" s="8">
        <f t="shared" si="0"/>
        <v>4804</v>
      </c>
      <c r="I21" s="8">
        <v>4413</v>
      </c>
      <c r="J21" s="9">
        <f t="shared" si="1"/>
        <v>8.860185814638568</v>
      </c>
    </row>
    <row r="22" spans="1:10" ht="10.5">
      <c r="A22" s="7" t="s">
        <v>45</v>
      </c>
      <c r="B22" s="7" t="s">
        <v>46</v>
      </c>
      <c r="C22" s="7" t="s">
        <v>12</v>
      </c>
      <c r="D22" s="8">
        <v>3384</v>
      </c>
      <c r="E22" s="8">
        <v>3187</v>
      </c>
      <c r="F22" s="8">
        <v>361</v>
      </c>
      <c r="G22" s="8">
        <v>15356</v>
      </c>
      <c r="H22" s="8">
        <f t="shared" si="0"/>
        <v>22288</v>
      </c>
      <c r="I22" s="8">
        <v>21452</v>
      </c>
      <c r="J22" s="9">
        <f t="shared" si="1"/>
        <v>3.897072534029461</v>
      </c>
    </row>
    <row r="23" spans="1:10" ht="10.5">
      <c r="A23" s="7" t="s">
        <v>47</v>
      </c>
      <c r="B23" s="7" t="s">
        <v>48</v>
      </c>
      <c r="C23" s="7" t="s">
        <v>12</v>
      </c>
      <c r="D23" s="8">
        <v>206</v>
      </c>
      <c r="E23" s="8">
        <v>44</v>
      </c>
      <c r="F23" s="8">
        <v>16</v>
      </c>
      <c r="G23" s="8">
        <v>38</v>
      </c>
      <c r="H23" s="8">
        <f t="shared" si="0"/>
        <v>304</v>
      </c>
      <c r="I23" s="8">
        <v>302</v>
      </c>
      <c r="J23" s="9">
        <f t="shared" si="1"/>
        <v>0.6622516556291391</v>
      </c>
    </row>
    <row r="24" spans="1:10" ht="10.5">
      <c r="A24" s="7" t="s">
        <v>49</v>
      </c>
      <c r="B24" s="7" t="s">
        <v>50</v>
      </c>
      <c r="C24" s="7" t="s">
        <v>12</v>
      </c>
      <c r="D24" s="8">
        <v>2956</v>
      </c>
      <c r="E24" s="8">
        <v>16</v>
      </c>
      <c r="F24" s="8">
        <v>19</v>
      </c>
      <c r="G24" s="8">
        <v>3130</v>
      </c>
      <c r="H24" s="8">
        <f t="shared" si="0"/>
        <v>6121</v>
      </c>
      <c r="I24" s="8">
        <v>6012</v>
      </c>
      <c r="J24" s="9">
        <f t="shared" si="1"/>
        <v>1.8130405854956753</v>
      </c>
    </row>
    <row r="25" spans="1:10" ht="10.5">
      <c r="A25" s="7" t="s">
        <v>51</v>
      </c>
      <c r="B25" s="7" t="s">
        <v>52</v>
      </c>
      <c r="C25" s="7" t="s">
        <v>12</v>
      </c>
      <c r="D25" s="8">
        <v>2350</v>
      </c>
      <c r="E25" s="8">
        <v>9</v>
      </c>
      <c r="F25" s="8">
        <v>2957</v>
      </c>
      <c r="G25" s="8">
        <v>1476</v>
      </c>
      <c r="H25" s="8">
        <f t="shared" si="0"/>
        <v>6792</v>
      </c>
      <c r="I25" s="8">
        <v>6438</v>
      </c>
      <c r="J25" s="9">
        <f t="shared" si="1"/>
        <v>5.498602050326188</v>
      </c>
    </row>
    <row r="26" spans="1:10" ht="10.5">
      <c r="A26" s="7" t="s">
        <v>53</v>
      </c>
      <c r="B26" s="7" t="s">
        <v>54</v>
      </c>
      <c r="C26" s="7" t="s">
        <v>12</v>
      </c>
      <c r="D26" s="8">
        <v>5181</v>
      </c>
      <c r="E26" s="8">
        <v>273</v>
      </c>
      <c r="F26" s="8">
        <v>558</v>
      </c>
      <c r="G26" s="8">
        <v>2318</v>
      </c>
      <c r="H26" s="8">
        <f t="shared" si="0"/>
        <v>8330</v>
      </c>
      <c r="I26" s="8">
        <v>7457</v>
      </c>
      <c r="J26" s="9">
        <f t="shared" si="1"/>
        <v>11.707120826069465</v>
      </c>
    </row>
    <row r="27" spans="1:10" ht="10.5">
      <c r="A27" s="7" t="s">
        <v>55</v>
      </c>
      <c r="B27" s="7" t="s">
        <v>56</v>
      </c>
      <c r="C27" s="7" t="s">
        <v>12</v>
      </c>
      <c r="D27" s="8">
        <v>1609</v>
      </c>
      <c r="E27" s="8">
        <v>116</v>
      </c>
      <c r="F27" s="8">
        <v>8442</v>
      </c>
      <c r="G27" s="8">
        <v>1175</v>
      </c>
      <c r="H27" s="8">
        <f t="shared" si="0"/>
        <v>11342</v>
      </c>
      <c r="I27" s="8">
        <v>10603</v>
      </c>
      <c r="J27" s="9">
        <f t="shared" si="1"/>
        <v>6.96972554937282</v>
      </c>
    </row>
    <row r="28" spans="1:10" ht="10.5">
      <c r="A28" s="7" t="s">
        <v>57</v>
      </c>
      <c r="B28" s="7" t="s">
        <v>58</v>
      </c>
      <c r="C28" s="7" t="s">
        <v>12</v>
      </c>
      <c r="D28" s="8">
        <v>32596</v>
      </c>
      <c r="E28" s="8">
        <v>727</v>
      </c>
      <c r="F28" s="8">
        <v>485</v>
      </c>
      <c r="G28" s="8">
        <v>3880</v>
      </c>
      <c r="H28" s="8">
        <f t="shared" si="0"/>
        <v>37688</v>
      </c>
      <c r="I28" s="8">
        <v>38929</v>
      </c>
      <c r="J28" s="9">
        <f t="shared" si="1"/>
        <v>-3.1878548126075676</v>
      </c>
    </row>
    <row r="29" spans="1:10" ht="10.5">
      <c r="A29" s="7" t="s">
        <v>59</v>
      </c>
      <c r="B29" s="7" t="s">
        <v>60</v>
      </c>
      <c r="C29" s="7" t="s">
        <v>12</v>
      </c>
      <c r="D29" s="8">
        <v>125</v>
      </c>
      <c r="G29" s="8">
        <v>304</v>
      </c>
      <c r="H29" s="8">
        <f t="shared" si="0"/>
        <v>429</v>
      </c>
      <c r="I29" s="8">
        <v>284</v>
      </c>
      <c r="J29" s="9">
        <f t="shared" si="1"/>
        <v>51.056338028169016</v>
      </c>
    </row>
    <row r="31" spans="1:10" ht="19.5" customHeight="1">
      <c r="A31" s="7" t="s">
        <v>61</v>
      </c>
      <c r="D31" s="10">
        <f aca="true" t="shared" si="2" ref="D31:I31">SUM(D5:D29)</f>
        <v>448008</v>
      </c>
      <c r="E31" s="10">
        <f t="shared" si="2"/>
        <v>34854</v>
      </c>
      <c r="F31" s="10">
        <f t="shared" si="2"/>
        <v>73191</v>
      </c>
      <c r="G31" s="10">
        <f t="shared" si="2"/>
        <v>343508</v>
      </c>
      <c r="H31" s="10">
        <f t="shared" si="2"/>
        <v>899561</v>
      </c>
      <c r="I31" s="10">
        <f t="shared" si="2"/>
        <v>869534</v>
      </c>
      <c r="J31" s="11">
        <f>IF(AND(H31-I31&lt;&gt;0,I31&lt;&gt;0),((H31-I31)/I31)*100,IF(I31=0,IF(H31=0,0,"NA"),0))</f>
        <v>3.453228970920056</v>
      </c>
    </row>
    <row r="33" spans="1:10" ht="10.5">
      <c r="A33" s="7" t="s">
        <v>62</v>
      </c>
      <c r="B33" s="7" t="s">
        <v>63</v>
      </c>
      <c r="C33" s="7" t="s">
        <v>64</v>
      </c>
      <c r="D33" s="8">
        <v>7015</v>
      </c>
      <c r="E33" s="8">
        <v>1574</v>
      </c>
      <c r="F33" s="8">
        <v>2435</v>
      </c>
      <c r="G33" s="8">
        <v>1110</v>
      </c>
      <c r="H33" s="8">
        <f aca="true" t="shared" si="3" ref="H33:H44">SUM(D33:G33)</f>
        <v>12134</v>
      </c>
      <c r="I33" s="8">
        <v>11613</v>
      </c>
      <c r="J33" s="9">
        <f aca="true" t="shared" si="4" ref="J33:J44">IF(AND(H33-I33&lt;&gt;0,I33&lt;&gt;0),((H33-I33)/I33)*100,IF(I33=0,IF(H33=0,0,"NA"),0))</f>
        <v>4.486351502626367</v>
      </c>
    </row>
    <row r="34" spans="1:10" ht="10.5">
      <c r="A34" s="7" t="s">
        <v>65</v>
      </c>
      <c r="B34" s="7" t="s">
        <v>66</v>
      </c>
      <c r="C34" s="7" t="s">
        <v>64</v>
      </c>
      <c r="D34" s="8">
        <v>1836</v>
      </c>
      <c r="E34" s="8">
        <v>20</v>
      </c>
      <c r="F34" s="8">
        <v>86</v>
      </c>
      <c r="H34" s="8">
        <f t="shared" si="3"/>
        <v>1942</v>
      </c>
      <c r="I34" s="8">
        <v>1868</v>
      </c>
      <c r="J34" s="9">
        <f t="shared" si="4"/>
        <v>3.961456102783726</v>
      </c>
    </row>
    <row r="35" spans="1:10" ht="10.5">
      <c r="A35" s="7" t="s">
        <v>67</v>
      </c>
      <c r="B35" s="7" t="s">
        <v>68</v>
      </c>
      <c r="C35" s="7" t="s">
        <v>64</v>
      </c>
      <c r="E35" s="8">
        <v>950</v>
      </c>
      <c r="F35" s="8">
        <v>35678</v>
      </c>
      <c r="G35" s="8">
        <v>10956</v>
      </c>
      <c r="H35" s="8">
        <f t="shared" si="3"/>
        <v>47584</v>
      </c>
      <c r="I35" s="8">
        <v>44584</v>
      </c>
      <c r="J35" s="9">
        <f t="shared" si="4"/>
        <v>6.728871343979903</v>
      </c>
    </row>
    <row r="36" spans="1:10" ht="10.5">
      <c r="A36" s="7" t="s">
        <v>69</v>
      </c>
      <c r="B36" s="7" t="s">
        <v>70</v>
      </c>
      <c r="C36" s="7" t="s">
        <v>71</v>
      </c>
      <c r="D36" s="8">
        <v>794</v>
      </c>
      <c r="H36" s="8">
        <f t="shared" si="3"/>
        <v>794</v>
      </c>
      <c r="J36" s="9" t="str">
        <f t="shared" si="4"/>
        <v>NA</v>
      </c>
    </row>
    <row r="37" spans="1:10" ht="10.5">
      <c r="A37" s="7" t="s">
        <v>72</v>
      </c>
      <c r="B37" s="7" t="s">
        <v>73</v>
      </c>
      <c r="C37" s="7" t="s">
        <v>74</v>
      </c>
      <c r="D37" s="8">
        <v>27678</v>
      </c>
      <c r="E37" s="8">
        <v>1324</v>
      </c>
      <c r="F37" s="8">
        <v>928</v>
      </c>
      <c r="G37" s="8">
        <v>24843</v>
      </c>
      <c r="H37" s="8">
        <f t="shared" si="3"/>
        <v>54773</v>
      </c>
      <c r="I37" s="8">
        <v>52475</v>
      </c>
      <c r="J37" s="9">
        <f t="shared" si="4"/>
        <v>4.379228203906623</v>
      </c>
    </row>
    <row r="38" spans="1:10" ht="10.5">
      <c r="A38" s="7" t="s">
        <v>75</v>
      </c>
      <c r="B38" s="7" t="s">
        <v>76</v>
      </c>
      <c r="C38" s="7" t="s">
        <v>77</v>
      </c>
      <c r="D38" s="8">
        <v>26215</v>
      </c>
      <c r="E38" s="8">
        <v>11860</v>
      </c>
      <c r="F38" s="8">
        <v>12114</v>
      </c>
      <c r="G38" s="8">
        <v>583</v>
      </c>
      <c r="H38" s="8">
        <f t="shared" si="3"/>
        <v>50772</v>
      </c>
      <c r="I38" s="8">
        <v>48659</v>
      </c>
      <c r="J38" s="9">
        <f t="shared" si="4"/>
        <v>4.342464908855505</v>
      </c>
    </row>
    <row r="39" spans="1:10" ht="10.5">
      <c r="A39" s="7" t="s">
        <v>78</v>
      </c>
      <c r="B39" s="7" t="s">
        <v>79</v>
      </c>
      <c r="C39" s="7" t="s">
        <v>80</v>
      </c>
      <c r="D39" s="8">
        <v>18563</v>
      </c>
      <c r="E39" s="8">
        <v>14494</v>
      </c>
      <c r="F39" s="8">
        <v>263</v>
      </c>
      <c r="G39" s="8">
        <v>34053</v>
      </c>
      <c r="H39" s="8">
        <f t="shared" si="3"/>
        <v>67373</v>
      </c>
      <c r="I39" s="8">
        <v>66274</v>
      </c>
      <c r="J39" s="9">
        <f t="shared" si="4"/>
        <v>1.658267193771313</v>
      </c>
    </row>
    <row r="40" spans="1:10" ht="10.5">
      <c r="A40" s="7" t="s">
        <v>81</v>
      </c>
      <c r="B40" s="7" t="s">
        <v>82</v>
      </c>
      <c r="C40" s="7" t="s">
        <v>80</v>
      </c>
      <c r="E40" s="8">
        <v>1365</v>
      </c>
      <c r="F40" s="8">
        <v>619</v>
      </c>
      <c r="G40" s="8">
        <v>23774</v>
      </c>
      <c r="H40" s="8">
        <f t="shared" si="3"/>
        <v>25758</v>
      </c>
      <c r="I40" s="8">
        <v>25622</v>
      </c>
      <c r="J40" s="9">
        <f t="shared" si="4"/>
        <v>0.5307938490359847</v>
      </c>
    </row>
    <row r="41" spans="1:10" ht="10.5">
      <c r="A41" s="7" t="s">
        <v>83</v>
      </c>
      <c r="B41" s="7" t="s">
        <v>84</v>
      </c>
      <c r="C41" s="7" t="s">
        <v>85</v>
      </c>
      <c r="D41" s="8">
        <v>3555</v>
      </c>
      <c r="E41" s="8">
        <v>39</v>
      </c>
      <c r="F41" s="8">
        <v>156008</v>
      </c>
      <c r="G41" s="8">
        <v>4362</v>
      </c>
      <c r="H41" s="8">
        <f t="shared" si="3"/>
        <v>163964</v>
      </c>
      <c r="I41" s="8">
        <v>153489</v>
      </c>
      <c r="J41" s="9">
        <f t="shared" si="4"/>
        <v>6.824593293330467</v>
      </c>
    </row>
    <row r="42" spans="1:10" ht="10.5">
      <c r="A42" s="7" t="s">
        <v>86</v>
      </c>
      <c r="B42" s="7" t="s">
        <v>87</v>
      </c>
      <c r="C42" s="7" t="s">
        <v>88</v>
      </c>
      <c r="D42" s="8">
        <v>1823</v>
      </c>
      <c r="H42" s="8">
        <f t="shared" si="3"/>
        <v>1823</v>
      </c>
      <c r="I42" s="8">
        <v>1624</v>
      </c>
      <c r="J42" s="9">
        <f t="shared" si="4"/>
        <v>12.253694581280788</v>
      </c>
    </row>
    <row r="43" spans="1:10" ht="10.5">
      <c r="A43" s="7" t="s">
        <v>89</v>
      </c>
      <c r="B43" s="7" t="s">
        <v>90</v>
      </c>
      <c r="C43" s="7" t="s">
        <v>91</v>
      </c>
      <c r="D43" s="8">
        <v>34511</v>
      </c>
      <c r="E43" s="8">
        <v>5000</v>
      </c>
      <c r="F43" s="8">
        <v>1729</v>
      </c>
      <c r="G43" s="8">
        <v>33</v>
      </c>
      <c r="H43" s="8">
        <f t="shared" si="3"/>
        <v>41273</v>
      </c>
      <c r="I43" s="8">
        <v>33039</v>
      </c>
      <c r="J43" s="9">
        <f t="shared" si="4"/>
        <v>24.922061805744725</v>
      </c>
    </row>
    <row r="44" spans="1:10" ht="10.5">
      <c r="A44" s="7" t="s">
        <v>92</v>
      </c>
      <c r="B44" s="7" t="s">
        <v>93</v>
      </c>
      <c r="C44" s="7" t="s">
        <v>94</v>
      </c>
      <c r="D44" s="8">
        <v>56023</v>
      </c>
      <c r="E44" s="8">
        <v>42322</v>
      </c>
      <c r="F44" s="8">
        <v>5125</v>
      </c>
      <c r="H44" s="8">
        <f t="shared" si="3"/>
        <v>103470</v>
      </c>
      <c r="I44" s="8">
        <v>87072</v>
      </c>
      <c r="J44" s="9">
        <f t="shared" si="4"/>
        <v>18.83269018743109</v>
      </c>
    </row>
    <row r="46" spans="1:10" ht="19.5" customHeight="1" thickBot="1">
      <c r="A46" s="7" t="s">
        <v>95</v>
      </c>
      <c r="D46" s="12">
        <f aca="true" t="shared" si="5" ref="D46:I46">SUM(D31:D44)</f>
        <v>626021</v>
      </c>
      <c r="E46" s="12">
        <f t="shared" si="5"/>
        <v>113802</v>
      </c>
      <c r="F46" s="12">
        <f t="shared" si="5"/>
        <v>288176</v>
      </c>
      <c r="G46" s="12">
        <f t="shared" si="5"/>
        <v>443222</v>
      </c>
      <c r="H46" s="12">
        <f t="shared" si="5"/>
        <v>1471221</v>
      </c>
      <c r="I46" s="12">
        <f t="shared" si="5"/>
        <v>1395853</v>
      </c>
      <c r="J46" s="13">
        <f>IF(AND(H46-I46&lt;&gt;0,I46&lt;&gt;0),((H46-I46)/I46)*100,IF(I46=0,IF(H46=0,0,"NA"),0))</f>
        <v>5.399422432018271</v>
      </c>
    </row>
    <row r="47" ht="11.25" thickTop="1"/>
  </sheetData>
  <sheetProtection/>
  <mergeCells count="2">
    <mergeCell ref="D1:E1"/>
    <mergeCell ref="F1:G1"/>
  </mergeCells>
  <printOptions horizontalCentered="1"/>
  <pageMargins left="0.25" right="0.25" top="1.2" bottom="0.7" header="0.7" footer="0.5"/>
  <pageSetup firstPageNumber="65" useFirstPageNumber="1" fitToHeight="0" fitToWidth="1" horizontalDpi="600" verticalDpi="600" orientation="landscape" r:id="rId1"/>
  <headerFooter alignWithMargins="0">
    <oddHeader>&amp;L&amp;"MS Sans Serif,Regular"&amp;10Urbana-Champaign Campus&amp;C&amp;"MS Sans Serif,Regular"&amp;10Budgeted Expenditures by Source 
FY 2008
&amp;8(dollars in thousands)&amp;R&amp;"MS Sans Serif,Regular"&amp;10Schedule B</oddHead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Budgeted Expenditures by Source 2008</dc:title>
  <dc:subject/>
  <dc:creator>OBFS Budgeting - University of Illinois</dc:creator>
  <cp:keywords>budget, budgeting, budgeted, expenditures, source, 2008, urbana-champaign</cp:keywords>
  <dc:description/>
  <cp:lastModifiedBy>Pawel</cp:lastModifiedBy>
  <dcterms:created xsi:type="dcterms:W3CDTF">2008-04-15T20:07:03Z</dcterms:created>
  <dcterms:modified xsi:type="dcterms:W3CDTF">2011-01-06T22:41:16Z</dcterms:modified>
  <cp:category/>
  <cp:version/>
  <cp:contentType/>
  <cp:contentStatus/>
</cp:coreProperties>
</file>