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5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<sst xmlns="http://schemas.openxmlformats.org/spreadsheetml/2006/main" count="77" uniqueCount="34">
  <si>
    <t>BW</t>
  </si>
  <si>
    <t>MN</t>
  </si>
  <si>
    <t xml:space="preserve">*NOTE: dates subject to change due to holiday schedule </t>
  </si>
  <si>
    <t>University of Illinois Payroll Schedule</t>
  </si>
  <si>
    <t>Pay</t>
  </si>
  <si>
    <t xml:space="preserve"># of </t>
  </si>
  <si>
    <t xml:space="preserve">Begin </t>
  </si>
  <si>
    <t>End</t>
  </si>
  <si>
    <t>UIC</t>
  </si>
  <si>
    <t>UIS</t>
  </si>
  <si>
    <t>UIUC</t>
  </si>
  <si>
    <t xml:space="preserve">Job Change </t>
  </si>
  <si>
    <t>Time Entry</t>
  </si>
  <si>
    <t>PARIS</t>
  </si>
  <si>
    <t>Monthly</t>
  </si>
  <si>
    <t xml:space="preserve">Feeder File </t>
  </si>
  <si>
    <t>Year</t>
  </si>
  <si>
    <t>Work Days</t>
  </si>
  <si>
    <t>ID</t>
  </si>
  <si>
    <t>Number</t>
  </si>
  <si>
    <t>Date</t>
  </si>
  <si>
    <t>HRFE DUE</t>
  </si>
  <si>
    <t>HRFE DUE IN HR</t>
  </si>
  <si>
    <t>HRFE TRANS DUE</t>
  </si>
  <si>
    <t>System Cut-off * at  5pm</t>
  </si>
  <si>
    <t xml:space="preserve">Cutoff Noon Superuser 5:00 PM </t>
  </si>
  <si>
    <t>Current Adj Cutoff 10:00 AM</t>
  </si>
  <si>
    <t>Calc Date</t>
  </si>
  <si>
    <t xml:space="preserve">AVSL </t>
  </si>
  <si>
    <t>InBound Due</t>
  </si>
  <si>
    <t>Load Date</t>
  </si>
  <si>
    <t>Yes</t>
  </si>
  <si>
    <t xml:space="preserve">        15**</t>
  </si>
  <si>
    <t xml:space="preserve">       26**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</si>
</sst>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1" xfId="55" applyFont="1" applyFill="1" applyBorder="1" applyAlignment="1">
      <alignment horizontal="center" wrapText="1"/>
      <protection/>
    </xf>
    <xf numFmtId="0" fontId="3" fillId="0" borderId="12" xfId="55" applyFont="1" applyFill="1" applyBorder="1" applyAlignment="1">
      <alignment horizontal="center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wrapText="1"/>
      <protection/>
    </xf>
    <xf numFmtId="14" fontId="3" fillId="0" borderId="13" xfId="55" applyNumberFormat="1" applyFont="1" applyFill="1" applyBorder="1" applyAlignment="1">
      <alignment horizontal="center" wrapText="1"/>
      <protection/>
    </xf>
    <xf numFmtId="14" fontId="3" fillId="0" borderId="14" xfId="55" applyNumberFormat="1" applyFont="1" applyFill="1" applyBorder="1" applyAlignment="1">
      <alignment horizontal="center" wrapText="1"/>
      <protection/>
    </xf>
    <xf numFmtId="0" fontId="3" fillId="0" borderId="15" xfId="55" applyFont="1" applyFill="1" applyBorder="1" applyAlignment="1">
      <alignment horizontal="center" wrapText="1"/>
      <protection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23" fillId="0" borderId="0" xfId="55" applyFont="1" applyAlignment="1">
      <alignment horizontal="center"/>
      <protection/>
    </xf>
    <xf numFmtId="14" fontId="24" fillId="0" borderId="13" xfId="55" applyNumberFormat="1" applyFont="1" applyFill="1" applyBorder="1" applyAlignment="1">
      <alignment horizontal="center" wrapText="1"/>
      <protection/>
    </xf>
    <xf numFmtId="0" fontId="3" fillId="0" borderId="16" xfId="55" applyFont="1" applyFill="1" applyBorder="1" applyAlignment="1">
      <alignment horizontal="center" wrapText="1"/>
      <protection/>
    </xf>
    <xf numFmtId="0" fontId="3" fillId="0" borderId="17" xfId="55" applyFont="1" applyFill="1" applyBorder="1" applyAlignment="1">
      <alignment horizontal="center" wrapText="1"/>
      <protection/>
    </xf>
    <xf numFmtId="0" fontId="3" fillId="0" borderId="18" xfId="55" applyFont="1" applyFill="1" applyBorder="1" applyAlignment="1">
      <alignment horizontal="center" wrapText="1"/>
      <protection/>
    </xf>
    <xf numFmtId="0" fontId="5" fillId="0" borderId="18" xfId="55" applyFont="1" applyFill="1" applyBorder="1" applyAlignment="1">
      <alignment horizontal="center" wrapText="1"/>
      <protection/>
    </xf>
    <xf numFmtId="0" fontId="3" fillId="0" borderId="19" xfId="55" applyFont="1" applyFill="1" applyBorder="1" applyAlignment="1">
      <alignment horizontal="center" wrapText="1"/>
      <protection/>
    </xf>
    <xf numFmtId="14" fontId="3" fillId="0" borderId="19" xfId="55" applyNumberFormat="1" applyFont="1" applyFill="1" applyBorder="1" applyAlignment="1">
      <alignment horizontal="center" wrapText="1"/>
      <protection/>
    </xf>
    <xf numFmtId="0" fontId="3" fillId="0" borderId="20" xfId="55" applyFont="1" applyFill="1" applyBorder="1" applyAlignment="1">
      <alignment horizontal="center" wrapText="1"/>
      <protection/>
    </xf>
    <xf numFmtId="14" fontId="3" fillId="0" borderId="21" xfId="55" applyNumberFormat="1" applyFont="1" applyFill="1" applyBorder="1" applyAlignment="1">
      <alignment horizontal="center" wrapText="1"/>
      <protection/>
    </xf>
    <xf numFmtId="0" fontId="0" fillId="0" borderId="19" xfId="0" applyBorder="1" applyAlignment="1">
      <alignment/>
    </xf>
    <xf numFmtId="0" fontId="4" fillId="0" borderId="13" xfId="56" applyFont="1" applyBorder="1" applyAlignment="1">
      <alignment horizontal="center" wrapText="1"/>
      <protection/>
    </xf>
    <xf numFmtId="0" fontId="37" fillId="0" borderId="22" xfId="0" applyFont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7" fillId="0" borderId="22" xfId="0" applyNumberFormat="1" applyFont="1" applyBorder="1" applyAlignment="1">
      <alignment horizontal="center"/>
    </xf>
    <xf numFmtId="14" fontId="37" fillId="33" borderId="22" xfId="0" applyNumberFormat="1" applyFont="1" applyFill="1" applyBorder="1" applyAlignment="1">
      <alignment horizontal="center"/>
    </xf>
    <xf numFmtId="14" fontId="37" fillId="34" borderId="22" xfId="0" applyNumberFormat="1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/>
    </xf>
    <xf numFmtId="0" fontId="37" fillId="0" borderId="22" xfId="0" applyFont="1" applyBorder="1" applyAlignment="1">
      <alignment horizontal="left"/>
    </xf>
    <xf numFmtId="14" fontId="37" fillId="0" borderId="22" xfId="0" applyNumberFormat="1" applyFont="1" applyBorder="1" applyAlignment="1">
      <alignment horizontal="center"/>
    </xf>
    <xf numFmtId="14" fontId="37" fillId="33" borderId="22" xfId="0" applyNumberFormat="1" applyFont="1" applyFill="1" applyBorder="1" applyAlignment="1">
      <alignment horizontal="center"/>
    </xf>
    <xf numFmtId="14" fontId="37" fillId="0" borderId="0" xfId="0" applyNumberFormat="1" applyFont="1" applyAlignment="1">
      <alignment horizontal="center"/>
    </xf>
    <xf numFmtId="0" fontId="2" fillId="0" borderId="18" xfId="55" applyFont="1" applyFill="1" applyBorder="1" applyAlignment="1">
      <alignment horizontal="center" wrapText="1"/>
      <protection/>
    </xf>
    <xf numFmtId="0" fontId="23" fillId="0" borderId="12" xfId="55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4" fillId="0" borderId="23" xfId="55" applyFont="1" applyBorder="1" applyAlignment="1">
      <alignment horizontal="center" wrapText="1"/>
      <protection/>
    </xf>
    <xf numFmtId="0" fontId="24" fillId="0" borderId="24" xfId="55" applyFont="1" applyBorder="1" applyAlignment="1">
      <alignment horizontal="center" wrapText="1"/>
      <protection/>
    </xf>
    <xf numFmtId="0" fontId="24" fillId="0" borderId="20" xfId="55" applyFont="1" applyBorder="1" applyAlignment="1">
      <alignment horizontal="center" wrapText="1"/>
      <protection/>
    </xf>
    <xf numFmtId="0" fontId="24" fillId="0" borderId="25" xfId="55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4.77734375" style="0" customWidth="1"/>
    <col min="2" max="2" width="4.4453125" style="26" customWidth="1"/>
    <col min="3" max="3" width="4.4453125" style="0" customWidth="1"/>
    <col min="4" max="4" width="6.5546875" style="0" customWidth="1"/>
    <col min="5" max="5" width="8.5546875" style="0" customWidth="1"/>
    <col min="6" max="6" width="9.5546875" style="0" customWidth="1"/>
    <col min="7" max="7" width="9.77734375" style="0" customWidth="1"/>
    <col min="8" max="8" width="8.5546875" style="0" customWidth="1"/>
    <col min="9" max="9" width="8.77734375" style="0" customWidth="1"/>
    <col min="10" max="10" width="9.21484375" style="37" customWidth="1"/>
    <col min="11" max="11" width="8.77734375" style="0" customWidth="1"/>
    <col min="12" max="12" width="9.10546875" style="0" customWidth="1"/>
    <col min="13" max="13" width="9.99609375" style="0" hidden="1" customWidth="1"/>
    <col min="14" max="14" width="8.4453125" style="0" customWidth="1"/>
    <col min="15" max="15" width="6.21484375" style="0" customWidth="1"/>
    <col min="16" max="16" width="8.99609375" style="0" customWidth="1"/>
    <col min="17" max="17" width="9.77734375" style="0" customWidth="1"/>
  </cols>
  <sheetData>
    <row r="1" spans="1:17" ht="16.5" thickBot="1">
      <c r="A1" s="9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6.5" thickBot="1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39"/>
      <c r="M2" s="40"/>
      <c r="N2" s="39"/>
      <c r="O2" s="41"/>
      <c r="P2" s="12"/>
      <c r="Q2" s="11"/>
    </row>
    <row r="3" spans="1:17" ht="25.5">
      <c r="A3" s="14" t="s">
        <v>4</v>
      </c>
      <c r="B3" s="15" t="s">
        <v>5</v>
      </c>
      <c r="C3" s="15" t="s">
        <v>4</v>
      </c>
      <c r="D3" s="15" t="s">
        <v>4</v>
      </c>
      <c r="E3" s="16" t="s">
        <v>6</v>
      </c>
      <c r="F3" s="16" t="s">
        <v>7</v>
      </c>
      <c r="G3" s="17" t="s">
        <v>8</v>
      </c>
      <c r="H3" s="18" t="s">
        <v>9</v>
      </c>
      <c r="I3" s="18" t="s">
        <v>10</v>
      </c>
      <c r="J3" s="35" t="s">
        <v>11</v>
      </c>
      <c r="K3" s="19" t="s">
        <v>12</v>
      </c>
      <c r="L3" s="19" t="s">
        <v>13</v>
      </c>
      <c r="M3" s="22"/>
      <c r="N3" s="21" t="s">
        <v>4</v>
      </c>
      <c r="O3" s="20" t="s">
        <v>14</v>
      </c>
      <c r="P3" s="19" t="s">
        <v>15</v>
      </c>
      <c r="Q3" s="21" t="s">
        <v>15</v>
      </c>
    </row>
    <row r="4" spans="1:17" ht="52.5" thickBot="1">
      <c r="A4" s="1" t="s">
        <v>16</v>
      </c>
      <c r="B4" s="2" t="s">
        <v>17</v>
      </c>
      <c r="C4" s="2" t="s">
        <v>18</v>
      </c>
      <c r="D4" s="2" t="s">
        <v>19</v>
      </c>
      <c r="E4" s="3" t="s">
        <v>20</v>
      </c>
      <c r="F4" s="3" t="s">
        <v>20</v>
      </c>
      <c r="G4" s="4" t="s">
        <v>21</v>
      </c>
      <c r="H4" s="5" t="s">
        <v>22</v>
      </c>
      <c r="I4" s="5" t="s">
        <v>23</v>
      </c>
      <c r="J4" s="36" t="s">
        <v>24</v>
      </c>
      <c r="K4" s="23" t="s">
        <v>25</v>
      </c>
      <c r="L4" s="23" t="s">
        <v>26</v>
      </c>
      <c r="M4" s="13" t="s">
        <v>27</v>
      </c>
      <c r="N4" s="7" t="s">
        <v>20</v>
      </c>
      <c r="O4" s="8" t="s">
        <v>28</v>
      </c>
      <c r="P4" s="6" t="s">
        <v>29</v>
      </c>
      <c r="Q4" s="7" t="s">
        <v>30</v>
      </c>
    </row>
    <row r="5" spans="1:17" ht="15.75">
      <c r="A5" s="24">
        <v>2014</v>
      </c>
      <c r="B5" s="24"/>
      <c r="C5" s="24" t="s">
        <v>0</v>
      </c>
      <c r="D5" s="24">
        <v>1</v>
      </c>
      <c r="E5" s="27">
        <v>41630</v>
      </c>
      <c r="F5" s="27">
        <v>41643</v>
      </c>
      <c r="G5" s="27">
        <v>41627</v>
      </c>
      <c r="H5" s="32">
        <v>41611</v>
      </c>
      <c r="I5" s="27">
        <v>41635</v>
      </c>
      <c r="J5" s="32">
        <f>F5+1</f>
        <v>41644</v>
      </c>
      <c r="K5" s="27">
        <f>J5+2</f>
        <v>41646</v>
      </c>
      <c r="L5" s="27">
        <f>K5+1</f>
        <v>41647</v>
      </c>
      <c r="M5" s="27">
        <v>41646</v>
      </c>
      <c r="N5" s="27">
        <v>41654</v>
      </c>
      <c r="O5" s="24"/>
      <c r="P5" s="27">
        <v>41644</v>
      </c>
      <c r="Q5" s="27">
        <f>P5+1</f>
        <v>41645</v>
      </c>
    </row>
    <row r="6" spans="1:17" ht="15.75">
      <c r="A6" s="25">
        <v>2014</v>
      </c>
      <c r="B6" s="25">
        <v>23</v>
      </c>
      <c r="C6" s="25" t="s">
        <v>1</v>
      </c>
      <c r="D6" s="25">
        <v>1</v>
      </c>
      <c r="E6" s="28">
        <v>41624</v>
      </c>
      <c r="F6" s="28">
        <v>41654</v>
      </c>
      <c r="G6" s="28">
        <f>WORKDAY(J6,-11)</f>
        <v>41628</v>
      </c>
      <c r="H6" s="33">
        <v>41619</v>
      </c>
      <c r="I6" s="28">
        <v>41631</v>
      </c>
      <c r="J6" s="33">
        <v>41644</v>
      </c>
      <c r="K6" s="28"/>
      <c r="L6" s="28">
        <v>41646</v>
      </c>
      <c r="M6" s="28">
        <v>41645</v>
      </c>
      <c r="N6" s="28">
        <v>41655</v>
      </c>
      <c r="O6" s="28"/>
      <c r="P6" s="25"/>
      <c r="Q6" s="25"/>
    </row>
    <row r="7" spans="1:17" ht="15.75">
      <c r="A7" s="24">
        <v>2014</v>
      </c>
      <c r="B7" s="24"/>
      <c r="C7" s="24" t="s">
        <v>0</v>
      </c>
      <c r="D7" s="24">
        <v>2</v>
      </c>
      <c r="E7" s="27">
        <v>41644</v>
      </c>
      <c r="F7" s="27">
        <v>41657</v>
      </c>
      <c r="G7" s="27">
        <f>WORKDAY(E7,5)</f>
        <v>41649</v>
      </c>
      <c r="H7" s="32">
        <v>41625</v>
      </c>
      <c r="I7" s="27">
        <v>41649</v>
      </c>
      <c r="J7" s="32">
        <f>F7+1</f>
        <v>41658</v>
      </c>
      <c r="K7" s="32">
        <v>41661</v>
      </c>
      <c r="L7" s="32">
        <f>K7+1</f>
        <v>41662</v>
      </c>
      <c r="M7" s="32">
        <v>41661</v>
      </c>
      <c r="N7" s="29">
        <v>41668</v>
      </c>
      <c r="O7" s="30"/>
      <c r="P7" s="29">
        <v>41658</v>
      </c>
      <c r="Q7" s="29">
        <v>41660</v>
      </c>
    </row>
    <row r="8" spans="1:17" ht="15.75">
      <c r="A8" s="24">
        <v>2014</v>
      </c>
      <c r="B8" s="24"/>
      <c r="C8" s="24" t="s">
        <v>0</v>
      </c>
      <c r="D8" s="24">
        <v>3</v>
      </c>
      <c r="E8" s="27">
        <v>41658</v>
      </c>
      <c r="F8" s="27">
        <v>41671</v>
      </c>
      <c r="G8" s="27">
        <f>WORKDAY(E8,5)</f>
        <v>41663</v>
      </c>
      <c r="H8" s="32">
        <v>41653</v>
      </c>
      <c r="I8" s="27">
        <v>41663</v>
      </c>
      <c r="J8" s="32">
        <f>F8+1</f>
        <v>41672</v>
      </c>
      <c r="K8" s="27">
        <f>J8+2</f>
        <v>41674</v>
      </c>
      <c r="L8" s="27">
        <f>K8+1</f>
        <v>41675</v>
      </c>
      <c r="M8" s="27">
        <v>41674</v>
      </c>
      <c r="N8" s="27">
        <v>41682</v>
      </c>
      <c r="O8" s="24"/>
      <c r="P8" s="27">
        <v>41672</v>
      </c>
      <c r="Q8" s="27">
        <f>P8+1</f>
        <v>41673</v>
      </c>
    </row>
    <row r="9" spans="1:17" ht="15.75">
      <c r="A9" s="25">
        <v>2014</v>
      </c>
      <c r="B9" s="25">
        <v>22</v>
      </c>
      <c r="C9" s="25" t="s">
        <v>1</v>
      </c>
      <c r="D9" s="25">
        <v>2</v>
      </c>
      <c r="E9" s="28">
        <v>41655</v>
      </c>
      <c r="F9" s="28">
        <v>41685</v>
      </c>
      <c r="G9" s="28">
        <f>WORKDAY(J9,-7)</f>
        <v>41666</v>
      </c>
      <c r="H9" s="33">
        <v>41646</v>
      </c>
      <c r="I9" s="28">
        <v>41662</v>
      </c>
      <c r="J9" s="33">
        <v>41675</v>
      </c>
      <c r="K9" s="28"/>
      <c r="L9" s="28">
        <v>41677</v>
      </c>
      <c r="M9" s="28">
        <v>41676</v>
      </c>
      <c r="N9" s="28">
        <v>41684</v>
      </c>
      <c r="O9" s="28"/>
      <c r="P9" s="25"/>
      <c r="Q9" s="25"/>
    </row>
    <row r="10" spans="1:17" ht="15.75">
      <c r="A10" s="24">
        <v>2014</v>
      </c>
      <c r="B10" s="24"/>
      <c r="C10" s="24" t="s">
        <v>0</v>
      </c>
      <c r="D10" s="24">
        <v>4</v>
      </c>
      <c r="E10" s="27">
        <v>41672</v>
      </c>
      <c r="F10" s="27">
        <v>41685</v>
      </c>
      <c r="G10" s="27">
        <f>WORKDAY(E10,5)</f>
        <v>41677</v>
      </c>
      <c r="H10" s="32">
        <v>41667</v>
      </c>
      <c r="I10" s="27">
        <v>41677</v>
      </c>
      <c r="J10" s="32">
        <f>F10+1</f>
        <v>41686</v>
      </c>
      <c r="K10" s="27">
        <f>J10+2</f>
        <v>41688</v>
      </c>
      <c r="L10" s="27">
        <f>K10+1</f>
        <v>41689</v>
      </c>
      <c r="M10" s="27">
        <v>41688</v>
      </c>
      <c r="N10" s="27">
        <v>41696</v>
      </c>
      <c r="O10" s="24"/>
      <c r="P10" s="27">
        <v>41686</v>
      </c>
      <c r="Q10" s="27">
        <f>P10+1</f>
        <v>41687</v>
      </c>
    </row>
    <row r="11" spans="1:17" ht="15.75">
      <c r="A11" s="24">
        <v>2014</v>
      </c>
      <c r="B11" s="24"/>
      <c r="C11" s="24" t="s">
        <v>0</v>
      </c>
      <c r="D11" s="24">
        <v>5</v>
      </c>
      <c r="E11" s="27">
        <v>41686</v>
      </c>
      <c r="F11" s="27">
        <v>41699</v>
      </c>
      <c r="G11" s="27">
        <f>WORKDAY(E11,5)</f>
        <v>41691</v>
      </c>
      <c r="H11" s="32">
        <v>41681</v>
      </c>
      <c r="I11" s="27">
        <v>41691</v>
      </c>
      <c r="J11" s="32">
        <f>F11+1</f>
        <v>41700</v>
      </c>
      <c r="K11" s="27">
        <f>J11+2</f>
        <v>41702</v>
      </c>
      <c r="L11" s="27">
        <f>K11+1</f>
        <v>41703</v>
      </c>
      <c r="M11" s="27">
        <v>41702</v>
      </c>
      <c r="N11" s="27">
        <v>41710</v>
      </c>
      <c r="O11" s="24"/>
      <c r="P11" s="27">
        <v>41700</v>
      </c>
      <c r="Q11" s="27">
        <f>P11+1</f>
        <v>41701</v>
      </c>
    </row>
    <row r="12" spans="1:17" ht="15.75">
      <c r="A12" s="25">
        <v>2014</v>
      </c>
      <c r="B12" s="25">
        <v>20</v>
      </c>
      <c r="C12" s="25" t="s">
        <v>1</v>
      </c>
      <c r="D12" s="25">
        <v>3</v>
      </c>
      <c r="E12" s="28">
        <v>41686</v>
      </c>
      <c r="F12" s="28">
        <v>41713</v>
      </c>
      <c r="G12" s="28">
        <f>WORKDAY(J12,-10)</f>
        <v>41689</v>
      </c>
      <c r="H12" s="33">
        <v>41681</v>
      </c>
      <c r="I12" s="28">
        <v>41325</v>
      </c>
      <c r="J12" s="33">
        <v>41703</v>
      </c>
      <c r="K12" s="28"/>
      <c r="L12" s="28">
        <v>41705</v>
      </c>
      <c r="M12" s="28">
        <v>41704</v>
      </c>
      <c r="N12" s="28">
        <v>41712</v>
      </c>
      <c r="O12" s="28"/>
      <c r="P12" s="25"/>
      <c r="Q12" s="25"/>
    </row>
    <row r="13" spans="1:17" ht="15.75">
      <c r="A13" s="24">
        <v>2014</v>
      </c>
      <c r="B13" s="24"/>
      <c r="C13" s="24" t="s">
        <v>0</v>
      </c>
      <c r="D13" s="24">
        <v>6</v>
      </c>
      <c r="E13" s="27">
        <v>41700</v>
      </c>
      <c r="F13" s="27">
        <v>41713</v>
      </c>
      <c r="G13" s="27">
        <f>WORKDAY(E13,5)</f>
        <v>41705</v>
      </c>
      <c r="H13" s="32">
        <v>41695</v>
      </c>
      <c r="I13" s="27">
        <v>41705</v>
      </c>
      <c r="J13" s="32">
        <f>F13+1</f>
        <v>41714</v>
      </c>
      <c r="K13" s="27">
        <f>J13+2</f>
        <v>41716</v>
      </c>
      <c r="L13" s="27">
        <f>K13+1</f>
        <v>41717</v>
      </c>
      <c r="M13" s="27">
        <v>41716</v>
      </c>
      <c r="N13" s="27">
        <v>41724</v>
      </c>
      <c r="O13" s="24"/>
      <c r="P13" s="27">
        <v>41714</v>
      </c>
      <c r="Q13" s="27">
        <f>P13+1</f>
        <v>41715</v>
      </c>
    </row>
    <row r="14" spans="1:17" ht="15.75">
      <c r="A14" s="24">
        <v>2014</v>
      </c>
      <c r="B14" s="24"/>
      <c r="C14" s="24" t="s">
        <v>0</v>
      </c>
      <c r="D14" s="24">
        <v>7</v>
      </c>
      <c r="E14" s="27">
        <v>41714</v>
      </c>
      <c r="F14" s="27">
        <v>41727</v>
      </c>
      <c r="G14" s="27">
        <f>WORKDAY(E14,5)</f>
        <v>41719</v>
      </c>
      <c r="H14" s="32">
        <v>41709</v>
      </c>
      <c r="I14" s="27">
        <v>41719</v>
      </c>
      <c r="J14" s="32">
        <f>F14+1</f>
        <v>41728</v>
      </c>
      <c r="K14" s="27">
        <f>J14+2</f>
        <v>41730</v>
      </c>
      <c r="L14" s="27">
        <f>K14+1</f>
        <v>41731</v>
      </c>
      <c r="M14" s="27">
        <v>41730</v>
      </c>
      <c r="N14" s="27">
        <v>41738</v>
      </c>
      <c r="O14" s="24"/>
      <c r="P14" s="27">
        <v>41728</v>
      </c>
      <c r="Q14" s="27">
        <f>P14+1</f>
        <v>41729</v>
      </c>
    </row>
    <row r="15" spans="1:17" ht="15.75">
      <c r="A15" s="25">
        <v>2014</v>
      </c>
      <c r="B15" s="25">
        <v>22</v>
      </c>
      <c r="C15" s="25" t="s">
        <v>1</v>
      </c>
      <c r="D15" s="25">
        <v>4</v>
      </c>
      <c r="E15" s="28">
        <v>41714</v>
      </c>
      <c r="F15" s="28">
        <v>41744</v>
      </c>
      <c r="G15" s="28">
        <f>WORKDAY(J15,-7)</f>
        <v>41725</v>
      </c>
      <c r="H15" s="33">
        <v>41709</v>
      </c>
      <c r="I15" s="28">
        <v>41723</v>
      </c>
      <c r="J15" s="33">
        <v>41736</v>
      </c>
      <c r="K15" s="28"/>
      <c r="L15" s="28">
        <v>41738</v>
      </c>
      <c r="M15" s="28">
        <v>41737</v>
      </c>
      <c r="N15" s="28">
        <v>41745</v>
      </c>
      <c r="O15" s="28"/>
      <c r="P15" s="25"/>
      <c r="Q15" s="25"/>
    </row>
    <row r="16" spans="1:17" ht="15.75">
      <c r="A16" s="24">
        <v>2014</v>
      </c>
      <c r="B16" s="24"/>
      <c r="C16" s="24" t="s">
        <v>0</v>
      </c>
      <c r="D16" s="24">
        <v>8</v>
      </c>
      <c r="E16" s="27">
        <v>41728</v>
      </c>
      <c r="F16" s="27">
        <v>41741</v>
      </c>
      <c r="G16" s="27">
        <f>WORKDAY(E16,5)</f>
        <v>41733</v>
      </c>
      <c r="H16" s="32">
        <v>41723</v>
      </c>
      <c r="I16" s="27">
        <v>41733</v>
      </c>
      <c r="J16" s="32">
        <f>F16+1</f>
        <v>41742</v>
      </c>
      <c r="K16" s="27">
        <f>J16+2</f>
        <v>41744</v>
      </c>
      <c r="L16" s="27">
        <f>K16+1</f>
        <v>41745</v>
      </c>
      <c r="M16" s="27">
        <v>41744</v>
      </c>
      <c r="N16" s="27">
        <v>41752</v>
      </c>
      <c r="O16" s="24"/>
      <c r="P16" s="27">
        <v>41742</v>
      </c>
      <c r="Q16" s="27">
        <f>P16+1</f>
        <v>41743</v>
      </c>
    </row>
    <row r="17" spans="1:17" ht="15.75">
      <c r="A17" s="24">
        <v>2014</v>
      </c>
      <c r="B17" s="24"/>
      <c r="C17" s="24" t="s">
        <v>0</v>
      </c>
      <c r="D17" s="24">
        <v>9</v>
      </c>
      <c r="E17" s="27">
        <v>41742</v>
      </c>
      <c r="F17" s="27">
        <v>41755</v>
      </c>
      <c r="G17" s="27">
        <f>WORKDAY(E17,5)</f>
        <v>41747</v>
      </c>
      <c r="H17" s="32">
        <v>41737</v>
      </c>
      <c r="I17" s="27">
        <v>41747</v>
      </c>
      <c r="J17" s="32">
        <f>F17+1</f>
        <v>41756</v>
      </c>
      <c r="K17" s="27">
        <f>J17+2</f>
        <v>41758</v>
      </c>
      <c r="L17" s="27">
        <f>K17+1</f>
        <v>41759</v>
      </c>
      <c r="M17" s="27">
        <v>41758</v>
      </c>
      <c r="N17" s="27">
        <v>41766</v>
      </c>
      <c r="O17" s="24"/>
      <c r="P17" s="27">
        <v>41756</v>
      </c>
      <c r="Q17" s="27">
        <f>P17+1</f>
        <v>41757</v>
      </c>
    </row>
    <row r="18" spans="1:17" ht="15.75">
      <c r="A18" s="25">
        <v>2014</v>
      </c>
      <c r="B18" s="25">
        <v>22</v>
      </c>
      <c r="C18" s="25" t="s">
        <v>1</v>
      </c>
      <c r="D18" s="25">
        <v>5</v>
      </c>
      <c r="E18" s="28">
        <v>41745</v>
      </c>
      <c r="F18" s="28">
        <v>41774</v>
      </c>
      <c r="G18" s="28">
        <f>WORKDAY(J18,-7)</f>
        <v>41757</v>
      </c>
      <c r="H18" s="33">
        <v>41740</v>
      </c>
      <c r="I18" s="28">
        <v>41753</v>
      </c>
      <c r="J18" s="33">
        <v>41766</v>
      </c>
      <c r="K18" s="25"/>
      <c r="L18" s="28">
        <v>41768</v>
      </c>
      <c r="M18" s="28">
        <v>41767</v>
      </c>
      <c r="N18" s="28">
        <v>41775</v>
      </c>
      <c r="O18" s="28"/>
      <c r="P18" s="25"/>
      <c r="Q18" s="25"/>
    </row>
    <row r="19" spans="1:17" ht="15.75">
      <c r="A19" s="24">
        <v>2014</v>
      </c>
      <c r="B19" s="24"/>
      <c r="C19" s="24" t="s">
        <v>0</v>
      </c>
      <c r="D19" s="24">
        <v>10</v>
      </c>
      <c r="E19" s="27">
        <v>41756</v>
      </c>
      <c r="F19" s="27">
        <v>41769</v>
      </c>
      <c r="G19" s="27">
        <f>WORKDAY(E19,5)</f>
        <v>41761</v>
      </c>
      <c r="H19" s="32">
        <v>41751</v>
      </c>
      <c r="I19" s="27">
        <v>41761</v>
      </c>
      <c r="J19" s="32">
        <f>F19+1</f>
        <v>41770</v>
      </c>
      <c r="K19" s="27">
        <f>J19+2</f>
        <v>41772</v>
      </c>
      <c r="L19" s="27">
        <f>K19+1</f>
        <v>41773</v>
      </c>
      <c r="M19" s="27">
        <v>41772</v>
      </c>
      <c r="N19" s="27">
        <v>41780</v>
      </c>
      <c r="O19" s="24"/>
      <c r="P19" s="27">
        <v>41770</v>
      </c>
      <c r="Q19" s="27">
        <f>P19+1</f>
        <v>41771</v>
      </c>
    </row>
    <row r="20" spans="1:17" ht="15.75">
      <c r="A20" s="24">
        <v>2014</v>
      </c>
      <c r="B20" s="24"/>
      <c r="C20" s="24" t="s">
        <v>0</v>
      </c>
      <c r="D20" s="24">
        <v>11</v>
      </c>
      <c r="E20" s="27">
        <v>41770</v>
      </c>
      <c r="F20" s="27">
        <v>41783</v>
      </c>
      <c r="G20" s="27">
        <f>WORKDAY(E20,5)</f>
        <v>41775</v>
      </c>
      <c r="H20" s="32">
        <v>41765</v>
      </c>
      <c r="I20" s="27">
        <v>41775</v>
      </c>
      <c r="J20" s="32">
        <f>F20+1</f>
        <v>41784</v>
      </c>
      <c r="K20" s="32">
        <v>41787</v>
      </c>
      <c r="L20" s="32">
        <f>K20+1</f>
        <v>41788</v>
      </c>
      <c r="M20" s="32">
        <v>41787</v>
      </c>
      <c r="N20" s="29">
        <v>41794</v>
      </c>
      <c r="O20" s="30"/>
      <c r="P20" s="29">
        <v>41784</v>
      </c>
      <c r="Q20" s="29">
        <v>41786</v>
      </c>
    </row>
    <row r="21" spans="1:17" ht="15.75">
      <c r="A21" s="25">
        <v>2014</v>
      </c>
      <c r="B21" s="25">
        <v>21</v>
      </c>
      <c r="C21" s="25" t="s">
        <v>1</v>
      </c>
      <c r="D21" s="25">
        <v>6</v>
      </c>
      <c r="E21" s="28">
        <v>41775</v>
      </c>
      <c r="F21" s="28">
        <v>41805</v>
      </c>
      <c r="G21" s="28">
        <f>WORKDAY(J21,-15)</f>
        <v>41774</v>
      </c>
      <c r="H21" s="33">
        <v>41770</v>
      </c>
      <c r="I21" s="28">
        <v>41782</v>
      </c>
      <c r="J21" s="33">
        <v>41795</v>
      </c>
      <c r="K21" s="25"/>
      <c r="L21" s="28">
        <v>41799</v>
      </c>
      <c r="M21" s="28">
        <v>41798</v>
      </c>
      <c r="N21" s="28">
        <v>41806</v>
      </c>
      <c r="O21" s="28"/>
      <c r="P21" s="25"/>
      <c r="Q21" s="25"/>
    </row>
    <row r="22" spans="1:17" ht="15.75">
      <c r="A22" s="24">
        <v>2014</v>
      </c>
      <c r="B22" s="24"/>
      <c r="C22" s="24" t="s">
        <v>0</v>
      </c>
      <c r="D22" s="24">
        <v>12</v>
      </c>
      <c r="E22" s="27">
        <v>41784</v>
      </c>
      <c r="F22" s="27">
        <v>41797</v>
      </c>
      <c r="G22" s="27">
        <f>WORKDAY(E22,5)</f>
        <v>41789</v>
      </c>
      <c r="H22" s="32">
        <v>41779</v>
      </c>
      <c r="I22" s="27">
        <v>41789</v>
      </c>
      <c r="J22" s="32">
        <f>F22+1</f>
        <v>41798</v>
      </c>
      <c r="K22" s="27">
        <f>J22+2</f>
        <v>41800</v>
      </c>
      <c r="L22" s="27">
        <f>K22+1</f>
        <v>41801</v>
      </c>
      <c r="M22" s="27">
        <v>41800</v>
      </c>
      <c r="N22" s="27">
        <v>41808</v>
      </c>
      <c r="O22" s="24"/>
      <c r="P22" s="27">
        <v>41798</v>
      </c>
      <c r="Q22" s="27">
        <f>P22+1</f>
        <v>41799</v>
      </c>
    </row>
    <row r="23" spans="1:17" ht="15.75">
      <c r="A23" s="24">
        <v>2014</v>
      </c>
      <c r="B23" s="24"/>
      <c r="C23" s="24" t="s">
        <v>0</v>
      </c>
      <c r="D23" s="24">
        <v>13</v>
      </c>
      <c r="E23" s="27">
        <v>41798</v>
      </c>
      <c r="F23" s="27">
        <v>41811</v>
      </c>
      <c r="G23" s="27">
        <f>WORKDAY(E23,5)</f>
        <v>41803</v>
      </c>
      <c r="H23" s="32">
        <v>41795</v>
      </c>
      <c r="I23" s="27">
        <v>41803</v>
      </c>
      <c r="J23" s="32">
        <f>F23+1</f>
        <v>41812</v>
      </c>
      <c r="K23" s="27">
        <f>J23+2</f>
        <v>41814</v>
      </c>
      <c r="L23" s="27">
        <f>K23+1</f>
        <v>41815</v>
      </c>
      <c r="M23" s="27">
        <v>41814</v>
      </c>
      <c r="N23" s="27">
        <v>41822</v>
      </c>
      <c r="O23" s="24"/>
      <c r="P23" s="27">
        <v>41812</v>
      </c>
      <c r="Q23" s="27">
        <f>P23+1</f>
        <v>41813</v>
      </c>
    </row>
    <row r="24" spans="1:17" ht="15.75">
      <c r="A24" s="24">
        <v>2014</v>
      </c>
      <c r="B24" s="24"/>
      <c r="C24" s="24" t="s">
        <v>0</v>
      </c>
      <c r="D24" s="24">
        <v>14</v>
      </c>
      <c r="E24" s="27">
        <v>41812</v>
      </c>
      <c r="F24" s="27">
        <v>41825</v>
      </c>
      <c r="G24" s="27">
        <f>WORKDAY(E24,5)</f>
        <v>41817</v>
      </c>
      <c r="H24" s="34">
        <v>41807</v>
      </c>
      <c r="I24" s="27">
        <v>41817</v>
      </c>
      <c r="J24" s="32">
        <f>F24+1</f>
        <v>41826</v>
      </c>
      <c r="K24" s="27">
        <f>J24+2</f>
        <v>41828</v>
      </c>
      <c r="L24" s="27">
        <f>K24+1</f>
        <v>41829</v>
      </c>
      <c r="M24" s="27">
        <v>41828</v>
      </c>
      <c r="N24" s="27">
        <v>41836</v>
      </c>
      <c r="O24" s="24"/>
      <c r="P24" s="27">
        <v>41826</v>
      </c>
      <c r="Q24" s="27">
        <f>P24+1</f>
        <v>41827</v>
      </c>
    </row>
    <row r="25" spans="1:17" ht="15.75">
      <c r="A25" s="25">
        <v>2014</v>
      </c>
      <c r="B25" s="25">
        <v>22</v>
      </c>
      <c r="C25" s="25" t="s">
        <v>1</v>
      </c>
      <c r="D25" s="25">
        <v>7</v>
      </c>
      <c r="E25" s="28">
        <v>41806</v>
      </c>
      <c r="F25" s="28">
        <v>41835</v>
      </c>
      <c r="G25" s="28">
        <f>WORKDAY(J25,-10)</f>
        <v>41813</v>
      </c>
      <c r="H25" s="33">
        <v>41801</v>
      </c>
      <c r="I25" s="28">
        <v>41810</v>
      </c>
      <c r="J25" s="33">
        <v>41826</v>
      </c>
      <c r="K25" s="25"/>
      <c r="L25" s="28">
        <v>41828</v>
      </c>
      <c r="M25" s="28">
        <v>41827</v>
      </c>
      <c r="N25" s="28">
        <v>41836</v>
      </c>
      <c r="O25" s="28"/>
      <c r="P25" s="25"/>
      <c r="Q25" s="25"/>
    </row>
    <row r="26" spans="1:17" ht="15.75">
      <c r="A26" s="24">
        <v>2014</v>
      </c>
      <c r="B26" s="24"/>
      <c r="C26" s="24" t="s">
        <v>0</v>
      </c>
      <c r="D26" s="24" t="s">
        <v>32</v>
      </c>
      <c r="E26" s="27">
        <v>41826</v>
      </c>
      <c r="F26" s="27">
        <v>41839</v>
      </c>
      <c r="G26" s="27">
        <f>WORKDAY(E26,5)</f>
        <v>41831</v>
      </c>
      <c r="H26" s="32">
        <v>41821</v>
      </c>
      <c r="I26" s="27">
        <v>41831</v>
      </c>
      <c r="J26" s="32">
        <f>F26+1</f>
        <v>41840</v>
      </c>
      <c r="K26" s="27">
        <f>J26+2</f>
        <v>41842</v>
      </c>
      <c r="L26" s="27">
        <f>K26+1</f>
        <v>41843</v>
      </c>
      <c r="M26" s="27">
        <v>41842</v>
      </c>
      <c r="N26" s="27">
        <v>41850</v>
      </c>
      <c r="O26" s="24"/>
      <c r="P26" s="27">
        <v>41840</v>
      </c>
      <c r="Q26" s="27">
        <f>P26+1</f>
        <v>41841</v>
      </c>
    </row>
    <row r="27" spans="1:17" ht="15.75">
      <c r="A27" s="24">
        <v>2014</v>
      </c>
      <c r="B27" s="24"/>
      <c r="C27" s="24" t="s">
        <v>0</v>
      </c>
      <c r="D27" s="24">
        <v>16</v>
      </c>
      <c r="E27" s="27">
        <v>41840</v>
      </c>
      <c r="F27" s="27">
        <v>41853</v>
      </c>
      <c r="G27" s="27">
        <f>WORKDAY(E27,5)</f>
        <v>41845</v>
      </c>
      <c r="H27" s="32">
        <v>41835</v>
      </c>
      <c r="I27" s="27">
        <v>41845</v>
      </c>
      <c r="J27" s="32">
        <f>F27+1</f>
        <v>41854</v>
      </c>
      <c r="K27" s="27">
        <f>J27+2</f>
        <v>41856</v>
      </c>
      <c r="L27" s="27">
        <f>K27+1</f>
        <v>41857</v>
      </c>
      <c r="M27" s="27">
        <v>41856</v>
      </c>
      <c r="N27" s="27">
        <v>41864</v>
      </c>
      <c r="O27" s="24"/>
      <c r="P27" s="27">
        <v>41854</v>
      </c>
      <c r="Q27" s="27">
        <f>P27+1</f>
        <v>41855</v>
      </c>
    </row>
    <row r="28" spans="1:17" ht="15.75">
      <c r="A28" s="25">
        <v>2014</v>
      </c>
      <c r="B28" s="25">
        <v>23</v>
      </c>
      <c r="C28" s="25" t="s">
        <v>1</v>
      </c>
      <c r="D28" s="25">
        <v>8</v>
      </c>
      <c r="E28" s="28">
        <v>41836</v>
      </c>
      <c r="F28" s="28">
        <v>41866</v>
      </c>
      <c r="G28" s="28">
        <f>WORKDAY(J28,-10)</f>
        <v>41843</v>
      </c>
      <c r="H28" s="33">
        <v>41831</v>
      </c>
      <c r="I28" s="28">
        <v>41843</v>
      </c>
      <c r="J28" s="33">
        <v>41857</v>
      </c>
      <c r="K28" s="25"/>
      <c r="L28" s="28">
        <v>41859</v>
      </c>
      <c r="M28" s="28">
        <v>41858</v>
      </c>
      <c r="N28" s="28">
        <v>41866</v>
      </c>
      <c r="O28" s="28"/>
      <c r="P28" s="25"/>
      <c r="Q28" s="25"/>
    </row>
    <row r="29" spans="1:17" ht="15.75">
      <c r="A29" s="24">
        <v>2014</v>
      </c>
      <c r="B29" s="24"/>
      <c r="C29" s="24" t="s">
        <v>0</v>
      </c>
      <c r="D29" s="24">
        <v>17</v>
      </c>
      <c r="E29" s="27">
        <v>41854</v>
      </c>
      <c r="F29" s="27">
        <v>41867</v>
      </c>
      <c r="G29" s="27">
        <f>WORKDAY(E29,5)</f>
        <v>41859</v>
      </c>
      <c r="H29" s="32">
        <v>41849</v>
      </c>
      <c r="I29" s="27">
        <v>41859</v>
      </c>
      <c r="J29" s="32">
        <f>F29+1</f>
        <v>41868</v>
      </c>
      <c r="K29" s="32">
        <f>J29+2</f>
        <v>41870</v>
      </c>
      <c r="L29" s="32">
        <v>41871</v>
      </c>
      <c r="M29" s="27">
        <v>41870</v>
      </c>
      <c r="N29" s="27">
        <v>41878</v>
      </c>
      <c r="O29" s="24"/>
      <c r="P29" s="27">
        <v>41868</v>
      </c>
      <c r="Q29" s="27">
        <f>P29+1</f>
        <v>41869</v>
      </c>
    </row>
    <row r="30" spans="1:17" ht="15.75">
      <c r="A30" s="24">
        <v>2014</v>
      </c>
      <c r="B30" s="24"/>
      <c r="C30" s="24" t="s">
        <v>0</v>
      </c>
      <c r="D30" s="24">
        <v>18</v>
      </c>
      <c r="E30" s="27">
        <v>41868</v>
      </c>
      <c r="F30" s="27">
        <v>41881</v>
      </c>
      <c r="G30" s="27">
        <f>WORKDAY(E30,5)</f>
        <v>41873</v>
      </c>
      <c r="H30" s="32">
        <v>41863</v>
      </c>
      <c r="I30" s="27">
        <v>41873</v>
      </c>
      <c r="J30" s="32">
        <f>F30+1</f>
        <v>41882</v>
      </c>
      <c r="K30" s="32">
        <v>41885</v>
      </c>
      <c r="L30" s="32">
        <f>K30+1</f>
        <v>41886</v>
      </c>
      <c r="M30" s="32">
        <v>41885</v>
      </c>
      <c r="N30" s="29">
        <v>41892</v>
      </c>
      <c r="O30" s="30"/>
      <c r="P30" s="29">
        <v>41882</v>
      </c>
      <c r="Q30" s="29">
        <v>41884</v>
      </c>
    </row>
    <row r="31" spans="1:17" ht="15.75">
      <c r="A31" s="25">
        <v>2014</v>
      </c>
      <c r="B31" s="25">
        <v>21</v>
      </c>
      <c r="C31" s="25" t="s">
        <v>1</v>
      </c>
      <c r="D31" s="25">
        <v>9</v>
      </c>
      <c r="E31" s="28">
        <v>41867</v>
      </c>
      <c r="F31" s="28">
        <v>41897</v>
      </c>
      <c r="G31" s="28">
        <f>WORKDAY(J31,-15)</f>
        <v>41869</v>
      </c>
      <c r="H31" s="33">
        <v>41862</v>
      </c>
      <c r="I31" s="28">
        <v>41876</v>
      </c>
      <c r="J31" s="33">
        <v>41890</v>
      </c>
      <c r="K31" s="25"/>
      <c r="L31" s="28">
        <v>41892</v>
      </c>
      <c r="M31" s="28">
        <v>41891</v>
      </c>
      <c r="N31" s="28">
        <v>41898</v>
      </c>
      <c r="O31" s="28"/>
      <c r="P31" s="25"/>
      <c r="Q31" s="25"/>
    </row>
    <row r="32" spans="1:17" ht="15.75">
      <c r="A32" s="24">
        <v>2014</v>
      </c>
      <c r="B32" s="24"/>
      <c r="C32" s="24" t="s">
        <v>0</v>
      </c>
      <c r="D32" s="24">
        <v>19</v>
      </c>
      <c r="E32" s="27">
        <v>41882</v>
      </c>
      <c r="F32" s="27">
        <v>41895</v>
      </c>
      <c r="G32" s="27">
        <f>WORKDAY(E32,5)</f>
        <v>41887</v>
      </c>
      <c r="H32" s="32">
        <v>41877</v>
      </c>
      <c r="I32" s="27">
        <v>41887</v>
      </c>
      <c r="J32" s="32">
        <f>F32+1</f>
        <v>41896</v>
      </c>
      <c r="K32" s="27">
        <f>J32+2</f>
        <v>41898</v>
      </c>
      <c r="L32" s="27">
        <f>K32+1</f>
        <v>41899</v>
      </c>
      <c r="M32" s="27">
        <v>41898</v>
      </c>
      <c r="N32" s="27">
        <v>41906</v>
      </c>
      <c r="O32" s="24"/>
      <c r="P32" s="27">
        <v>41896</v>
      </c>
      <c r="Q32" s="27">
        <f>P32+1</f>
        <v>41897</v>
      </c>
    </row>
    <row r="33" spans="1:17" ht="15.75">
      <c r="A33" s="24">
        <v>2014</v>
      </c>
      <c r="B33" s="24"/>
      <c r="C33" s="24" t="s">
        <v>0</v>
      </c>
      <c r="D33" s="24">
        <v>20</v>
      </c>
      <c r="E33" s="27">
        <v>41896</v>
      </c>
      <c r="F33" s="27">
        <v>41909</v>
      </c>
      <c r="G33" s="27">
        <f>WORKDAY(E33,5)</f>
        <v>41901</v>
      </c>
      <c r="H33" s="32">
        <v>41891</v>
      </c>
      <c r="I33" s="27">
        <v>41901</v>
      </c>
      <c r="J33" s="32">
        <f>F33+1</f>
        <v>41910</v>
      </c>
      <c r="K33" s="27">
        <f>J33+2</f>
        <v>41912</v>
      </c>
      <c r="L33" s="27">
        <f>K33+1</f>
        <v>41913</v>
      </c>
      <c r="M33" s="27">
        <v>41912</v>
      </c>
      <c r="N33" s="27">
        <v>41920</v>
      </c>
      <c r="O33" s="24"/>
      <c r="P33" s="27">
        <v>41910</v>
      </c>
      <c r="Q33" s="27">
        <f>P33+1</f>
        <v>41911</v>
      </c>
    </row>
    <row r="34" spans="1:17" ht="15.75">
      <c r="A34" s="25">
        <v>2014</v>
      </c>
      <c r="B34" s="25">
        <v>22</v>
      </c>
      <c r="C34" s="25" t="s">
        <v>1</v>
      </c>
      <c r="D34" s="25">
        <v>10</v>
      </c>
      <c r="E34" s="28">
        <v>41898</v>
      </c>
      <c r="F34" s="28">
        <v>41927</v>
      </c>
      <c r="G34" s="28">
        <f>WORKDAY(J34,-9)</f>
        <v>41905</v>
      </c>
      <c r="H34" s="33">
        <v>41893</v>
      </c>
      <c r="I34" s="28">
        <v>41905</v>
      </c>
      <c r="J34" s="33">
        <v>41918</v>
      </c>
      <c r="K34" s="25"/>
      <c r="L34" s="28">
        <v>41920</v>
      </c>
      <c r="M34" s="28">
        <v>41919</v>
      </c>
      <c r="N34" s="28">
        <v>41928</v>
      </c>
      <c r="O34" s="28" t="s">
        <v>31</v>
      </c>
      <c r="P34" s="25"/>
      <c r="Q34" s="25"/>
    </row>
    <row r="35" spans="1:17" ht="15.75">
      <c r="A35" s="24">
        <v>2014</v>
      </c>
      <c r="B35" s="24"/>
      <c r="C35" s="24" t="s">
        <v>0</v>
      </c>
      <c r="D35" s="24">
        <v>21</v>
      </c>
      <c r="E35" s="27">
        <v>41910</v>
      </c>
      <c r="F35" s="27">
        <v>41923</v>
      </c>
      <c r="G35" s="27">
        <f>WORKDAY(E35,5)</f>
        <v>41915</v>
      </c>
      <c r="H35" s="32">
        <v>41905</v>
      </c>
      <c r="I35" s="27">
        <v>41915</v>
      </c>
      <c r="J35" s="32">
        <f>F35+1</f>
        <v>41924</v>
      </c>
      <c r="K35" s="27">
        <f>J35+2</f>
        <v>41926</v>
      </c>
      <c r="L35" s="27">
        <f>K35+1</f>
        <v>41927</v>
      </c>
      <c r="M35" s="27">
        <v>41926</v>
      </c>
      <c r="N35" s="27">
        <v>41934</v>
      </c>
      <c r="O35" s="24"/>
      <c r="P35" s="27">
        <v>41924</v>
      </c>
      <c r="Q35" s="27">
        <f>P35+1</f>
        <v>41925</v>
      </c>
    </row>
    <row r="36" spans="1:17" ht="15.75">
      <c r="A36" s="24">
        <v>2014</v>
      </c>
      <c r="B36" s="24"/>
      <c r="C36" s="24" t="s">
        <v>0</v>
      </c>
      <c r="D36" s="24">
        <v>22</v>
      </c>
      <c r="E36" s="27">
        <v>41924</v>
      </c>
      <c r="F36" s="27">
        <v>41937</v>
      </c>
      <c r="G36" s="27">
        <f>WORKDAY(E36,5)</f>
        <v>41929</v>
      </c>
      <c r="H36" s="32">
        <v>41919</v>
      </c>
      <c r="I36" s="27">
        <v>41929</v>
      </c>
      <c r="J36" s="32">
        <f>F36+1</f>
        <v>41938</v>
      </c>
      <c r="K36" s="27">
        <f>J36+2</f>
        <v>41940</v>
      </c>
      <c r="L36" s="27">
        <f>K36+1</f>
        <v>41941</v>
      </c>
      <c r="M36" s="27">
        <v>41940</v>
      </c>
      <c r="N36" s="27">
        <v>41948</v>
      </c>
      <c r="O36" s="24"/>
      <c r="P36" s="27">
        <v>41938</v>
      </c>
      <c r="Q36" s="27">
        <f>P36+1</f>
        <v>41939</v>
      </c>
    </row>
    <row r="37" spans="1:17" ht="15.75">
      <c r="A37" s="25">
        <v>2014</v>
      </c>
      <c r="B37" s="25">
        <v>22</v>
      </c>
      <c r="C37" s="25" t="s">
        <v>1</v>
      </c>
      <c r="D37" s="25">
        <v>11</v>
      </c>
      <c r="E37" s="28">
        <v>41928</v>
      </c>
      <c r="F37" s="28">
        <v>41958</v>
      </c>
      <c r="G37" s="28">
        <f>WORKDAY(J37,-9)</f>
        <v>41935</v>
      </c>
      <c r="H37" s="33">
        <v>41922</v>
      </c>
      <c r="I37" s="28">
        <v>41935</v>
      </c>
      <c r="J37" s="33">
        <v>41948</v>
      </c>
      <c r="K37" s="25"/>
      <c r="L37" s="28">
        <v>41950</v>
      </c>
      <c r="M37" s="28">
        <v>41949</v>
      </c>
      <c r="N37" s="28">
        <v>41957</v>
      </c>
      <c r="O37" s="28" t="s">
        <v>31</v>
      </c>
      <c r="P37" s="25"/>
      <c r="Q37" s="25"/>
    </row>
    <row r="38" spans="1:17" ht="15.75">
      <c r="A38" s="24">
        <v>2014</v>
      </c>
      <c r="B38" s="24"/>
      <c r="C38" s="24" t="s">
        <v>0</v>
      </c>
      <c r="D38" s="24">
        <v>23</v>
      </c>
      <c r="E38" s="27">
        <v>41938</v>
      </c>
      <c r="F38" s="27">
        <v>41951</v>
      </c>
      <c r="G38" s="27">
        <f>WORKDAY(E38,5)</f>
        <v>41943</v>
      </c>
      <c r="H38" s="32">
        <v>41933</v>
      </c>
      <c r="I38" s="27">
        <v>41943</v>
      </c>
      <c r="J38" s="32">
        <f>F38+1</f>
        <v>41952</v>
      </c>
      <c r="K38" s="27">
        <f>J38+2</f>
        <v>41954</v>
      </c>
      <c r="L38" s="27">
        <f>K38+1</f>
        <v>41955</v>
      </c>
      <c r="M38" s="27">
        <v>41954</v>
      </c>
      <c r="N38" s="27">
        <v>41962</v>
      </c>
      <c r="O38" s="24"/>
      <c r="P38" s="27">
        <v>41952</v>
      </c>
      <c r="Q38" s="27">
        <f>P38+1</f>
        <v>41953</v>
      </c>
    </row>
    <row r="39" spans="1:17" ht="15.75">
      <c r="A39" s="24">
        <v>2014</v>
      </c>
      <c r="B39" s="24"/>
      <c r="C39" s="24" t="s">
        <v>0</v>
      </c>
      <c r="D39" s="24">
        <v>24</v>
      </c>
      <c r="E39" s="27">
        <v>41952</v>
      </c>
      <c r="F39" s="27">
        <v>41965</v>
      </c>
      <c r="G39" s="27">
        <f>WORKDAY(E39,5)</f>
        <v>41957</v>
      </c>
      <c r="H39" s="32">
        <v>41947</v>
      </c>
      <c r="I39" s="27">
        <v>41957</v>
      </c>
      <c r="J39" s="32">
        <f>F39+1</f>
        <v>41966</v>
      </c>
      <c r="K39" s="32">
        <v>41967</v>
      </c>
      <c r="L39" s="32">
        <f>K39+1</f>
        <v>41968</v>
      </c>
      <c r="M39" s="32">
        <v>41967</v>
      </c>
      <c r="N39" s="27">
        <v>41976</v>
      </c>
      <c r="O39" s="24"/>
      <c r="P39" s="27">
        <v>41966</v>
      </c>
      <c r="Q39" s="27">
        <f>P39+1</f>
        <v>41967</v>
      </c>
    </row>
    <row r="40" spans="1:17" ht="15.75">
      <c r="A40" s="25">
        <v>2014</v>
      </c>
      <c r="B40" s="25">
        <v>21</v>
      </c>
      <c r="C40" s="25" t="s">
        <v>1</v>
      </c>
      <c r="D40" s="25">
        <v>12</v>
      </c>
      <c r="E40" s="28">
        <v>41959</v>
      </c>
      <c r="F40" s="28">
        <v>41988</v>
      </c>
      <c r="G40" s="28">
        <v>41964</v>
      </c>
      <c r="H40" s="33">
        <v>41954</v>
      </c>
      <c r="I40" s="28">
        <v>41967</v>
      </c>
      <c r="J40" s="33">
        <v>41980</v>
      </c>
      <c r="K40" s="25"/>
      <c r="L40" s="28">
        <v>41982</v>
      </c>
      <c r="M40" s="28">
        <v>41981</v>
      </c>
      <c r="N40" s="28">
        <v>41989</v>
      </c>
      <c r="O40" s="28"/>
      <c r="P40" s="25"/>
      <c r="Q40" s="25"/>
    </row>
    <row r="41" spans="1:17" ht="15.75">
      <c r="A41" s="24">
        <v>2014</v>
      </c>
      <c r="B41" s="24"/>
      <c r="C41" s="24" t="s">
        <v>0</v>
      </c>
      <c r="D41" s="24">
        <v>25</v>
      </c>
      <c r="E41" s="27">
        <v>41966</v>
      </c>
      <c r="F41" s="27">
        <v>41979</v>
      </c>
      <c r="G41" s="27">
        <v>41969</v>
      </c>
      <c r="H41" s="32">
        <v>41961</v>
      </c>
      <c r="I41" s="27">
        <v>41969</v>
      </c>
      <c r="J41" s="32">
        <f>F41+1</f>
        <v>41980</v>
      </c>
      <c r="K41" s="27">
        <f>J41+2</f>
        <v>41982</v>
      </c>
      <c r="L41" s="27">
        <f>K41+1</f>
        <v>41983</v>
      </c>
      <c r="M41" s="27">
        <v>41982</v>
      </c>
      <c r="N41" s="27">
        <v>41990</v>
      </c>
      <c r="O41" s="24"/>
      <c r="P41" s="27">
        <v>41980</v>
      </c>
      <c r="Q41" s="27">
        <f>P41+1</f>
        <v>41981</v>
      </c>
    </row>
    <row r="42" spans="1:17" ht="15.75">
      <c r="A42" s="24">
        <v>2014</v>
      </c>
      <c r="B42" s="24"/>
      <c r="C42" s="24" t="s">
        <v>0</v>
      </c>
      <c r="D42" s="31" t="s">
        <v>33</v>
      </c>
      <c r="E42" s="27">
        <v>41980</v>
      </c>
      <c r="F42" s="27">
        <v>41993</v>
      </c>
      <c r="G42" s="27">
        <f>WORKDAY(E42,5)</f>
        <v>41985</v>
      </c>
      <c r="H42" s="32">
        <v>41975</v>
      </c>
      <c r="I42" s="27">
        <v>41985</v>
      </c>
      <c r="J42" s="32">
        <f>F42+1</f>
        <v>41994</v>
      </c>
      <c r="K42" s="32">
        <v>41995</v>
      </c>
      <c r="L42" s="32">
        <f>K42+1</f>
        <v>41996</v>
      </c>
      <c r="M42" s="32">
        <v>41995</v>
      </c>
      <c r="N42" s="27">
        <v>42004</v>
      </c>
      <c r="O42" s="24"/>
      <c r="P42" s="27">
        <v>41994</v>
      </c>
      <c r="Q42" s="27">
        <f>P42+1</f>
        <v>41995</v>
      </c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7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University of Illinois 2013 Payroll Schedule</dc:title>
  <dc:subject/>
  <dc:creator>OBFS Payroll - University of Illinois</dc:creator>
  <cp:keywords>2014, payroll, schedule, calendar, pay, period, adjustment, calculation</cp:keywords>
  <dc:description/>
  <cp:lastModifiedBy>Windows User</cp:lastModifiedBy>
  <cp:lastPrinted>2013-06-04T15:42:31Z</cp:lastPrinted>
  <dcterms:created xsi:type="dcterms:W3CDTF">2013-05-08T15:28:33Z</dcterms:created>
  <dcterms:modified xsi:type="dcterms:W3CDTF">2013-07-07T14:48:04Z</dcterms:modified>
  <cp:category/>
  <cp:version/>
  <cp:contentType/>
  <cp:contentStatus/>
</cp:coreProperties>
</file>